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Z2\SG21\Statistiken\Statistik und Daten\Hochschulstatistik\2023\WS 2023_24\fürs Internet\"/>
    </mc:Choice>
  </mc:AlternateContent>
  <bookViews>
    <workbookView xWindow="0" yWindow="204" windowWidth="15216" windowHeight="9048"/>
  </bookViews>
  <sheets>
    <sheet name="Studierendenzahlen WS 23_24" sheetId="78" r:id="rId1"/>
    <sheet name="Studierendenzahlen SS 23" sheetId="75" r:id="rId2"/>
    <sheet name="Studierendenzahlen WS 22_23" sheetId="73" r:id="rId3"/>
    <sheet name="Studierendenzahlen SS 22" sheetId="71" r:id="rId4"/>
    <sheet name="Studienanfänger_innen WS 23_24" sheetId="79" r:id="rId5"/>
    <sheet name="Studienanfänger_innen SS 23" sheetId="76" r:id="rId6"/>
    <sheet name="Studienanfänger_innen WS 22_23" sheetId="74" r:id="rId7"/>
    <sheet name="Studienanfänger_innen SS 22" sheetId="72" r:id="rId8"/>
  </sheets>
  <definedNames>
    <definedName name="_xlnm.Print_Area" localSheetId="7">'Studienanfänger_innen SS 22'!$A$1:$J$85</definedName>
    <definedName name="_xlnm.Print_Area" localSheetId="5">'Studienanfänger_innen SS 23'!$A$1:$G$78</definedName>
    <definedName name="_xlnm.Print_Area" localSheetId="6">'Studienanfänger_innen WS 22_23'!$A$1:$J$202</definedName>
    <definedName name="_xlnm.Print_Area" localSheetId="3">'Studierendenzahlen SS 22'!$A$1:$H$184</definedName>
    <definedName name="_xlnm.Print_Area" localSheetId="1">'Studierendenzahlen SS 23'!$A$1:$H$195</definedName>
    <definedName name="_xlnm.Print_Area" localSheetId="2">'Studierendenzahlen WS 22_23'!$A$1:$H$197</definedName>
    <definedName name="ghj" localSheetId="3">'Studierendenzahlen SS 22'!$A$1:$H$184</definedName>
    <definedName name="ghj" localSheetId="1">'Studierendenzahlen SS 23'!$A$1:$H$195</definedName>
    <definedName name="ghj" localSheetId="2">'Studierendenzahlen WS 22_23'!$A$1:$H$197</definedName>
    <definedName name="ghj" localSheetId="0">'Studierendenzahlen WS 23_24'!$A$1:$H$192</definedName>
    <definedName name="lmn" localSheetId="3">'Studierendenzahlen SS 22'!$A$1:$H$184</definedName>
    <definedName name="lmn" localSheetId="1">'Studierendenzahlen SS 23'!$A$1:$H$195</definedName>
    <definedName name="lmn" localSheetId="2">'Studierendenzahlen WS 22_23'!$A$1:$H$197</definedName>
    <definedName name="lmn" localSheetId="0">'Studierendenzahlen WS 23_24'!$A$1:$H$192</definedName>
    <definedName name="mn" localSheetId="0">'Studierendenzahlen WS 23_24'!$A$1:$H$192</definedName>
    <definedName name="Print_Area" localSheetId="4">'Studienanfänger_innen WS 23_24'!$A$1:$J$194</definedName>
    <definedName name="Print_Area" localSheetId="3">'Studierendenzahlen SS 22'!$A$1:$H$184</definedName>
    <definedName name="Print_Area" localSheetId="1">'Studierendenzahlen SS 23'!$A$1:$H$195</definedName>
    <definedName name="Print_Area" localSheetId="2">'Studierendenzahlen WS 22_23'!$A$1:$H$197</definedName>
    <definedName name="Print_Area" localSheetId="0">'Studierendenzahlen WS 23_24'!$A$1:$H$192</definedName>
    <definedName name="xyz" localSheetId="3">'Studierendenzahlen SS 22'!$A$1:$H$184</definedName>
    <definedName name="xyz" localSheetId="1">'Studierendenzahlen SS 23'!$A$1:$H$195</definedName>
    <definedName name="xyz" localSheetId="2">'Studierendenzahlen WS 22_23'!$A$1:$H$197</definedName>
    <definedName name="xyz" localSheetId="0">'Studierendenzahlen WS 23_24'!$A$1:$H$192</definedName>
  </definedNames>
  <calcPr calcId="162913"/>
</workbook>
</file>

<file path=xl/calcChain.xml><?xml version="1.0" encoding="utf-8"?>
<calcChain xmlns="http://schemas.openxmlformats.org/spreadsheetml/2006/main">
  <c r="B192" i="79" l="1"/>
  <c r="D191" i="79" s="1"/>
  <c r="J174" i="79"/>
  <c r="J175" i="79" s="1"/>
  <c r="G174" i="79"/>
  <c r="G175" i="79" s="1"/>
  <c r="F174" i="79"/>
  <c r="E174" i="79"/>
  <c r="D174" i="79"/>
  <c r="D175" i="79" s="1"/>
  <c r="H173" i="79"/>
  <c r="I173" i="79" s="1"/>
  <c r="H172" i="79"/>
  <c r="I172" i="79" s="1"/>
  <c r="I171" i="79"/>
  <c r="H171" i="79"/>
  <c r="H170" i="79"/>
  <c r="I170" i="79" s="1"/>
  <c r="H169" i="79"/>
  <c r="I169" i="79" s="1"/>
  <c r="H168" i="79"/>
  <c r="I168" i="79" s="1"/>
  <c r="J167" i="79"/>
  <c r="G167" i="79"/>
  <c r="F167" i="79"/>
  <c r="E167" i="79"/>
  <c r="D167" i="79"/>
  <c r="H166" i="79"/>
  <c r="I166" i="79" s="1"/>
  <c r="H165" i="79"/>
  <c r="I165" i="79" s="1"/>
  <c r="I164" i="79"/>
  <c r="H164" i="79"/>
  <c r="H163" i="79"/>
  <c r="I163" i="79" s="1"/>
  <c r="H162" i="79"/>
  <c r="I162" i="79" s="1"/>
  <c r="H161" i="79"/>
  <c r="I161" i="79" s="1"/>
  <c r="I160" i="79"/>
  <c r="H160" i="79"/>
  <c r="H159" i="79"/>
  <c r="I159" i="79" s="1"/>
  <c r="H158" i="79"/>
  <c r="I158" i="79" s="1"/>
  <c r="H157" i="79"/>
  <c r="I157" i="79" s="1"/>
  <c r="I156" i="79"/>
  <c r="H156" i="79"/>
  <c r="H155" i="79"/>
  <c r="I155" i="79" s="1"/>
  <c r="H154" i="79"/>
  <c r="I154" i="79" s="1"/>
  <c r="H153" i="79"/>
  <c r="I153" i="79" s="1"/>
  <c r="J152" i="79"/>
  <c r="G152" i="79"/>
  <c r="F152" i="79"/>
  <c r="F175" i="79" s="1"/>
  <c r="E152" i="79"/>
  <c r="D152" i="79"/>
  <c r="H151" i="79"/>
  <c r="I151" i="79" s="1"/>
  <c r="I150" i="79"/>
  <c r="H150" i="79"/>
  <c r="H149" i="79"/>
  <c r="I149" i="79" s="1"/>
  <c r="I148" i="79"/>
  <c r="H148" i="79"/>
  <c r="H147" i="79"/>
  <c r="I147" i="79" s="1"/>
  <c r="I146" i="79"/>
  <c r="H146" i="79"/>
  <c r="H145" i="79"/>
  <c r="I145" i="79" s="1"/>
  <c r="I144" i="79"/>
  <c r="H144" i="79"/>
  <c r="H143" i="79"/>
  <c r="I143" i="79" s="1"/>
  <c r="I142" i="79"/>
  <c r="H142" i="79"/>
  <c r="H152" i="79" s="1"/>
  <c r="J141" i="79"/>
  <c r="G141" i="79"/>
  <c r="F141" i="79"/>
  <c r="E141" i="79"/>
  <c r="E175" i="79" s="1"/>
  <c r="D141" i="79"/>
  <c r="H140" i="79"/>
  <c r="I140" i="79" s="1"/>
  <c r="H139" i="79"/>
  <c r="I139" i="79" s="1"/>
  <c r="H138" i="79"/>
  <c r="I138" i="79" s="1"/>
  <c r="I137" i="79"/>
  <c r="H137" i="79"/>
  <c r="H136" i="79"/>
  <c r="I136" i="79" s="1"/>
  <c r="H135" i="79"/>
  <c r="H141" i="79" s="1"/>
  <c r="J124" i="79"/>
  <c r="D124" i="79"/>
  <c r="J123" i="79"/>
  <c r="G123" i="79"/>
  <c r="G124" i="79" s="1"/>
  <c r="F123" i="79"/>
  <c r="F124" i="79" s="1"/>
  <c r="E123" i="79"/>
  <c r="E124" i="79" s="1"/>
  <c r="D123" i="79"/>
  <c r="H122" i="79"/>
  <c r="I122" i="79" s="1"/>
  <c r="H121" i="79"/>
  <c r="I121" i="79" s="1"/>
  <c r="I120" i="79"/>
  <c r="H120" i="79"/>
  <c r="H119" i="79"/>
  <c r="I119" i="79" s="1"/>
  <c r="H118" i="79"/>
  <c r="I118" i="79" s="1"/>
  <c r="H117" i="79"/>
  <c r="I117" i="79" s="1"/>
  <c r="I116" i="79"/>
  <c r="H116" i="79"/>
  <c r="H115" i="79"/>
  <c r="I115" i="79" s="1"/>
  <c r="H114" i="79"/>
  <c r="I114" i="79" s="1"/>
  <c r="H113" i="79"/>
  <c r="I113" i="79" s="1"/>
  <c r="I112" i="79"/>
  <c r="H112" i="79"/>
  <c r="H111" i="79"/>
  <c r="I111" i="79" s="1"/>
  <c r="H110" i="79"/>
  <c r="I110" i="79" s="1"/>
  <c r="H109" i="79"/>
  <c r="I109" i="79" s="1"/>
  <c r="I108" i="79"/>
  <c r="H108" i="79"/>
  <c r="H107" i="79"/>
  <c r="I107" i="79" s="1"/>
  <c r="H106" i="79"/>
  <c r="I106" i="79" s="1"/>
  <c r="H105" i="79"/>
  <c r="I105" i="79" s="1"/>
  <c r="I104" i="79"/>
  <c r="H104" i="79"/>
  <c r="H103" i="79"/>
  <c r="I103" i="79" s="1"/>
  <c r="H102" i="79"/>
  <c r="I102" i="79" s="1"/>
  <c r="H101" i="79"/>
  <c r="I101" i="79" s="1"/>
  <c r="I100" i="79"/>
  <c r="H100" i="79"/>
  <c r="H99" i="79"/>
  <c r="I99" i="79" s="1"/>
  <c r="H98" i="79"/>
  <c r="I98" i="79" s="1"/>
  <c r="H97" i="79"/>
  <c r="I97" i="79" s="1"/>
  <c r="I96" i="79"/>
  <c r="H96" i="79"/>
  <c r="H95" i="79"/>
  <c r="I95" i="79" s="1"/>
  <c r="H94" i="79"/>
  <c r="I94" i="79" s="1"/>
  <c r="H93" i="79"/>
  <c r="I93" i="79" s="1"/>
  <c r="I92" i="79"/>
  <c r="H92" i="79"/>
  <c r="H91" i="79"/>
  <c r="I91" i="79" s="1"/>
  <c r="H90" i="79"/>
  <c r="I90" i="79" s="1"/>
  <c r="H89" i="79"/>
  <c r="I89" i="79" s="1"/>
  <c r="I88" i="79"/>
  <c r="H88" i="79"/>
  <c r="H87" i="79"/>
  <c r="I87" i="79" s="1"/>
  <c r="H86" i="79"/>
  <c r="I86" i="79" s="1"/>
  <c r="H85" i="79"/>
  <c r="I85" i="79" s="1"/>
  <c r="I84" i="79"/>
  <c r="H84" i="79"/>
  <c r="H123" i="79" s="1"/>
  <c r="H124" i="79" s="1"/>
  <c r="H83" i="79"/>
  <c r="I83" i="79" s="1"/>
  <c r="J73" i="79"/>
  <c r="G73" i="79"/>
  <c r="F73" i="79"/>
  <c r="E73" i="79"/>
  <c r="D73" i="79"/>
  <c r="D74" i="79" s="1"/>
  <c r="D176" i="79" s="1"/>
  <c r="H72" i="79"/>
  <c r="I72" i="79" s="1"/>
  <c r="H71" i="79"/>
  <c r="I71" i="79" s="1"/>
  <c r="H70" i="79"/>
  <c r="I70" i="79" s="1"/>
  <c r="I69" i="79"/>
  <c r="H69" i="79"/>
  <c r="H68" i="79"/>
  <c r="I68" i="79" s="1"/>
  <c r="H67" i="79"/>
  <c r="I67" i="79" s="1"/>
  <c r="H66" i="79"/>
  <c r="I66" i="79" s="1"/>
  <c r="I65" i="79"/>
  <c r="H65" i="79"/>
  <c r="H64" i="79"/>
  <c r="I64" i="79" s="1"/>
  <c r="H63" i="79"/>
  <c r="I63" i="79" s="1"/>
  <c r="H62" i="79"/>
  <c r="I62" i="79" s="1"/>
  <c r="I61" i="79"/>
  <c r="H61" i="79"/>
  <c r="H60" i="79"/>
  <c r="I60" i="79" s="1"/>
  <c r="H59" i="79"/>
  <c r="H73" i="79" s="1"/>
  <c r="H58" i="79"/>
  <c r="I58" i="79" s="1"/>
  <c r="I57" i="79"/>
  <c r="H57" i="79"/>
  <c r="H56" i="79"/>
  <c r="I56" i="79" s="1"/>
  <c r="J55" i="79"/>
  <c r="J74" i="79" s="1"/>
  <c r="G55" i="79"/>
  <c r="G74" i="79" s="1"/>
  <c r="F55" i="79"/>
  <c r="F74" i="79" s="1"/>
  <c r="F176" i="79" s="1"/>
  <c r="E55" i="79"/>
  <c r="E74" i="79" s="1"/>
  <c r="D55" i="79"/>
  <c r="H54" i="79"/>
  <c r="I54" i="79" s="1"/>
  <c r="I53" i="79"/>
  <c r="H53" i="79"/>
  <c r="H52" i="79"/>
  <c r="I52" i="79" s="1"/>
  <c r="I51" i="79"/>
  <c r="H51" i="79"/>
  <c r="H50" i="79"/>
  <c r="I50" i="79" s="1"/>
  <c r="I49" i="79"/>
  <c r="H49" i="79"/>
  <c r="H48" i="79"/>
  <c r="I48" i="79" s="1"/>
  <c r="I47" i="79"/>
  <c r="H47" i="79"/>
  <c r="H46" i="79"/>
  <c r="I46" i="79" s="1"/>
  <c r="I45" i="79"/>
  <c r="H45" i="79"/>
  <c r="H44" i="79"/>
  <c r="I44" i="79" s="1"/>
  <c r="I43" i="79"/>
  <c r="H43" i="79"/>
  <c r="H42" i="79"/>
  <c r="I42" i="79" s="1"/>
  <c r="I41" i="79"/>
  <c r="H41" i="79"/>
  <c r="H40" i="79"/>
  <c r="H55" i="79" s="1"/>
  <c r="F39" i="79"/>
  <c r="D39" i="79"/>
  <c r="J38" i="79"/>
  <c r="G38" i="79"/>
  <c r="F38" i="79"/>
  <c r="E38" i="79"/>
  <c r="D38" i="79"/>
  <c r="H37" i="79"/>
  <c r="I37" i="79" s="1"/>
  <c r="I36" i="79"/>
  <c r="H36" i="79"/>
  <c r="H35" i="79"/>
  <c r="I35" i="79" s="1"/>
  <c r="I34" i="79"/>
  <c r="H34" i="79"/>
  <c r="H33" i="79"/>
  <c r="I33" i="79" s="1"/>
  <c r="I32" i="79"/>
  <c r="H32" i="79"/>
  <c r="H31" i="79"/>
  <c r="I31" i="79" s="1"/>
  <c r="I30" i="79"/>
  <c r="H30" i="79"/>
  <c r="H29" i="79"/>
  <c r="I29" i="79" s="1"/>
  <c r="I28" i="79"/>
  <c r="H28" i="79"/>
  <c r="H27" i="79"/>
  <c r="I27" i="79" s="1"/>
  <c r="I26" i="79"/>
  <c r="H26" i="79"/>
  <c r="H25" i="79"/>
  <c r="I25" i="79" s="1"/>
  <c r="I24" i="79"/>
  <c r="I38" i="79" s="1"/>
  <c r="H24" i="79"/>
  <c r="H38" i="79" s="1"/>
  <c r="J23" i="79"/>
  <c r="J39" i="79" s="1"/>
  <c r="G23" i="79"/>
  <c r="G39" i="79" s="1"/>
  <c r="F23" i="79"/>
  <c r="E23" i="79"/>
  <c r="E39" i="79" s="1"/>
  <c r="D23" i="79"/>
  <c r="H22" i="79"/>
  <c r="I22" i="79" s="1"/>
  <c r="H21" i="79"/>
  <c r="I21" i="79" s="1"/>
  <c r="H20" i="79"/>
  <c r="I20" i="79" s="1"/>
  <c r="I19" i="79"/>
  <c r="H19" i="79"/>
  <c r="H18" i="79"/>
  <c r="I18" i="79" s="1"/>
  <c r="H17" i="79"/>
  <c r="I17" i="79" s="1"/>
  <c r="H16" i="79"/>
  <c r="I16" i="79" s="1"/>
  <c r="I15" i="79"/>
  <c r="H15" i="79"/>
  <c r="H14" i="79"/>
  <c r="I14" i="79" s="1"/>
  <c r="H13" i="79"/>
  <c r="H23" i="79" s="1"/>
  <c r="H39" i="79" s="1"/>
  <c r="H12" i="79"/>
  <c r="I12" i="79" s="1"/>
  <c r="C187" i="78"/>
  <c r="D186" i="78" s="1"/>
  <c r="E170" i="78"/>
  <c r="D170" i="78"/>
  <c r="G169" i="78"/>
  <c r="F169" i="78"/>
  <c r="E169" i="78"/>
  <c r="D169" i="78"/>
  <c r="C169" i="78"/>
  <c r="H168" i="78"/>
  <c r="H167" i="78"/>
  <c r="H166" i="78"/>
  <c r="H165" i="78"/>
  <c r="H164" i="78"/>
  <c r="H163" i="78"/>
  <c r="H169" i="78" s="1"/>
  <c r="G162" i="78"/>
  <c r="F162" i="78"/>
  <c r="E162" i="78"/>
  <c r="D162" i="78"/>
  <c r="C162" i="78"/>
  <c r="H161" i="78"/>
  <c r="H160" i="78"/>
  <c r="H159" i="78"/>
  <c r="H158" i="78"/>
  <c r="H157" i="78"/>
  <c r="H156" i="78"/>
  <c r="H155" i="78"/>
  <c r="H154" i="78"/>
  <c r="H153" i="78"/>
  <c r="H152" i="78"/>
  <c r="H151" i="78"/>
  <c r="H150" i="78"/>
  <c r="H149" i="78"/>
  <c r="H162" i="78" s="1"/>
  <c r="H148" i="78"/>
  <c r="G147" i="78"/>
  <c r="F147" i="78"/>
  <c r="E147" i="78"/>
  <c r="D147" i="78"/>
  <c r="C147" i="78"/>
  <c r="H146" i="78"/>
  <c r="H145" i="78"/>
  <c r="H144" i="78"/>
  <c r="H143" i="78"/>
  <c r="H142" i="78"/>
  <c r="H141" i="78"/>
  <c r="H140" i="78"/>
  <c r="H139" i="78"/>
  <c r="H138" i="78"/>
  <c r="H137" i="78"/>
  <c r="H147" i="78" s="1"/>
  <c r="G136" i="78"/>
  <c r="G170" i="78" s="1"/>
  <c r="F136" i="78"/>
  <c r="F170" i="78" s="1"/>
  <c r="E136" i="78"/>
  <c r="D136" i="78"/>
  <c r="C136" i="78"/>
  <c r="C170" i="78" s="1"/>
  <c r="H135" i="78"/>
  <c r="H134" i="78"/>
  <c r="H133" i="78"/>
  <c r="H132" i="78"/>
  <c r="H131" i="78"/>
  <c r="H130" i="78"/>
  <c r="H136" i="78" s="1"/>
  <c r="G122" i="78"/>
  <c r="F122" i="78"/>
  <c r="E122" i="78"/>
  <c r="D122" i="78"/>
  <c r="C122" i="78"/>
  <c r="G121" i="78"/>
  <c r="F121" i="78"/>
  <c r="E121" i="78"/>
  <c r="D121" i="78"/>
  <c r="C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122" i="78" s="1"/>
  <c r="H81" i="78"/>
  <c r="F73" i="78"/>
  <c r="C73" i="78"/>
  <c r="G72" i="78"/>
  <c r="F72" i="78"/>
  <c r="E72" i="78"/>
  <c r="D72" i="78"/>
  <c r="D73" i="78" s="1"/>
  <c r="D171" i="78" s="1"/>
  <c r="C72" i="78"/>
  <c r="H71" i="78"/>
  <c r="H70" i="78"/>
  <c r="H69" i="78"/>
  <c r="H68" i="78"/>
  <c r="H67" i="78"/>
  <c r="H66" i="78"/>
  <c r="H65" i="78"/>
  <c r="H64" i="78"/>
  <c r="H63" i="78"/>
  <c r="H62" i="78"/>
  <c r="H61" i="78"/>
  <c r="H72" i="78" s="1"/>
  <c r="H60" i="78"/>
  <c r="H59" i="78"/>
  <c r="H58" i="78"/>
  <c r="H57" i="78"/>
  <c r="H56" i="78"/>
  <c r="H55" i="78"/>
  <c r="G54" i="78"/>
  <c r="G73" i="78" s="1"/>
  <c r="F54" i="78"/>
  <c r="E54" i="78"/>
  <c r="E73" i="78" s="1"/>
  <c r="E171" i="78" s="1"/>
  <c r="D54" i="78"/>
  <c r="C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54" i="78" s="1"/>
  <c r="H41" i="78"/>
  <c r="H40" i="78"/>
  <c r="H39" i="78"/>
  <c r="E38" i="78"/>
  <c r="D38" i="78"/>
  <c r="G37" i="78"/>
  <c r="F37" i="78"/>
  <c r="E37" i="78"/>
  <c r="D37" i="78"/>
  <c r="C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37" i="78" s="1"/>
  <c r="G22" i="78"/>
  <c r="G38" i="78" s="1"/>
  <c r="F22" i="78"/>
  <c r="F38" i="78" s="1"/>
  <c r="E22" i="78"/>
  <c r="D22" i="78"/>
  <c r="C22" i="78"/>
  <c r="C38" i="78" s="1"/>
  <c r="H21" i="78"/>
  <c r="H20" i="78"/>
  <c r="H19" i="78"/>
  <c r="H18" i="78"/>
  <c r="H17" i="78"/>
  <c r="H16" i="78"/>
  <c r="H15" i="78"/>
  <c r="H14" i="78"/>
  <c r="H13" i="78"/>
  <c r="H12" i="78"/>
  <c r="H11" i="78"/>
  <c r="H22" i="78" s="1"/>
  <c r="H38" i="78" s="1"/>
  <c r="I123" i="79" l="1"/>
  <c r="I124" i="79" s="1"/>
  <c r="I167" i="79"/>
  <c r="H74" i="79"/>
  <c r="I23" i="79"/>
  <c r="I39" i="79" s="1"/>
  <c r="J176" i="79"/>
  <c r="E176" i="79"/>
  <c r="G176" i="79"/>
  <c r="I73" i="79"/>
  <c r="I152" i="79"/>
  <c r="I174" i="79"/>
  <c r="I175" i="79" s="1"/>
  <c r="I40" i="79"/>
  <c r="I55" i="79" s="1"/>
  <c r="I74" i="79" s="1"/>
  <c r="H167" i="79"/>
  <c r="I13" i="79"/>
  <c r="I59" i="79"/>
  <c r="I135" i="79"/>
  <c r="I141" i="79" s="1"/>
  <c r="H174" i="79"/>
  <c r="D190" i="79"/>
  <c r="F171" i="78"/>
  <c r="H73" i="78"/>
  <c r="H171" i="78" s="1"/>
  <c r="G171" i="78"/>
  <c r="C171" i="78"/>
  <c r="H170" i="78"/>
  <c r="H121" i="78"/>
  <c r="D185" i="78"/>
  <c r="B76" i="76"/>
  <c r="C75" i="76"/>
  <c r="C74" i="76"/>
  <c r="F60" i="76"/>
  <c r="E60" i="76"/>
  <c r="E61" i="76" s="1"/>
  <c r="D60" i="76"/>
  <c r="C60" i="76"/>
  <c r="C61" i="76" s="1"/>
  <c r="G59" i="76"/>
  <c r="G58" i="76"/>
  <c r="G57" i="76"/>
  <c r="G56" i="76"/>
  <c r="G60" i="76" s="1"/>
  <c r="G55" i="76"/>
  <c r="F54" i="76"/>
  <c r="E54" i="76"/>
  <c r="D54" i="76"/>
  <c r="C54" i="76"/>
  <c r="G53" i="76"/>
  <c r="G52" i="76"/>
  <c r="G54" i="76" s="1"/>
  <c r="G51" i="76"/>
  <c r="F50" i="76"/>
  <c r="E50" i="76"/>
  <c r="D50" i="76"/>
  <c r="C50" i="76"/>
  <c r="G49" i="76"/>
  <c r="G48" i="76"/>
  <c r="G47" i="76"/>
  <c r="G46" i="76"/>
  <c r="G50" i="76" s="1"/>
  <c r="F45" i="76"/>
  <c r="F61" i="76" s="1"/>
  <c r="E45" i="76"/>
  <c r="D45" i="76"/>
  <c r="D61" i="76" s="1"/>
  <c r="C45" i="76"/>
  <c r="G44" i="76"/>
  <c r="G45" i="76" s="1"/>
  <c r="F43" i="76"/>
  <c r="D43" i="76"/>
  <c r="F42" i="76"/>
  <c r="E42" i="76"/>
  <c r="E43" i="76" s="1"/>
  <c r="D42" i="76"/>
  <c r="C42" i="76"/>
  <c r="C43" i="76" s="1"/>
  <c r="G41" i="76"/>
  <c r="G40" i="76"/>
  <c r="G39" i="76"/>
  <c r="G38" i="76"/>
  <c r="G37" i="76"/>
  <c r="G36" i="76"/>
  <c r="G42" i="76" s="1"/>
  <c r="G43" i="76" s="1"/>
  <c r="F35" i="76"/>
  <c r="D35" i="76"/>
  <c r="F34" i="76"/>
  <c r="E34" i="76"/>
  <c r="D34" i="76"/>
  <c r="C34" i="76"/>
  <c r="C35" i="76" s="1"/>
  <c r="C62" i="76" s="1"/>
  <c r="G33" i="76"/>
  <c r="G32" i="76"/>
  <c r="G31" i="76"/>
  <c r="G30" i="76"/>
  <c r="G34" i="76" s="1"/>
  <c r="G29" i="76"/>
  <c r="F28" i="76"/>
  <c r="E28" i="76"/>
  <c r="E35" i="76" s="1"/>
  <c r="D28" i="76"/>
  <c r="C28" i="76"/>
  <c r="G27" i="76"/>
  <c r="G26" i="76"/>
  <c r="G25" i="76"/>
  <c r="G24" i="76"/>
  <c r="G23" i="76"/>
  <c r="G22" i="76"/>
  <c r="G28" i="76" s="1"/>
  <c r="G21" i="76"/>
  <c r="E20" i="76"/>
  <c r="C20" i="76"/>
  <c r="F19" i="76"/>
  <c r="E19" i="76"/>
  <c r="D19" i="76"/>
  <c r="C19" i="76"/>
  <c r="G18" i="76"/>
  <c r="G17" i="76"/>
  <c r="G16" i="76"/>
  <c r="G19" i="76" s="1"/>
  <c r="F15" i="76"/>
  <c r="F20" i="76" s="1"/>
  <c r="E15" i="76"/>
  <c r="D15" i="76"/>
  <c r="D20" i="76" s="1"/>
  <c r="C15" i="76"/>
  <c r="G14" i="76"/>
  <c r="G13" i="76"/>
  <c r="G12" i="76"/>
  <c r="G15" i="76" s="1"/>
  <c r="G20" i="76" s="1"/>
  <c r="C192" i="75"/>
  <c r="D191" i="75"/>
  <c r="D190" i="75"/>
  <c r="G174" i="75"/>
  <c r="F174" i="75"/>
  <c r="E174" i="75"/>
  <c r="D174" i="75"/>
  <c r="C174" i="75"/>
  <c r="H173" i="75"/>
  <c r="H172" i="75"/>
  <c r="H171" i="75"/>
  <c r="H170" i="75"/>
  <c r="H169" i="75"/>
  <c r="H174" i="75" s="1"/>
  <c r="H168" i="75"/>
  <c r="G167" i="75"/>
  <c r="F167" i="75"/>
  <c r="F175" i="75" s="1"/>
  <c r="E167" i="75"/>
  <c r="D167" i="75"/>
  <c r="D175" i="75" s="1"/>
  <c r="C167" i="75"/>
  <c r="H166" i="75"/>
  <c r="H165" i="75"/>
  <c r="H164" i="75"/>
  <c r="H163" i="75"/>
  <c r="H162" i="75"/>
  <c r="H161" i="75"/>
  <c r="H160" i="75"/>
  <c r="H159" i="75"/>
  <c r="H158" i="75"/>
  <c r="H157" i="75"/>
  <c r="H156" i="75"/>
  <c r="H155" i="75"/>
  <c r="H154" i="75"/>
  <c r="H167" i="75" s="1"/>
  <c r="G153" i="75"/>
  <c r="F153" i="75"/>
  <c r="E153" i="75"/>
  <c r="D153" i="75"/>
  <c r="C153" i="75"/>
  <c r="H152" i="75"/>
  <c r="H151" i="75"/>
  <c r="H150" i="75"/>
  <c r="H149" i="75"/>
  <c r="H148" i="75"/>
  <c r="H147" i="75"/>
  <c r="H146" i="75"/>
  <c r="H145" i="75"/>
  <c r="H144" i="75"/>
  <c r="H143" i="75"/>
  <c r="H153" i="75" s="1"/>
  <c r="G142" i="75"/>
  <c r="G175" i="75" s="1"/>
  <c r="F142" i="75"/>
  <c r="E142" i="75"/>
  <c r="E175" i="75" s="1"/>
  <c r="D142" i="75"/>
  <c r="C142" i="75"/>
  <c r="C175" i="75" s="1"/>
  <c r="H141" i="75"/>
  <c r="H140" i="75"/>
  <c r="H139" i="75"/>
  <c r="H142" i="75" s="1"/>
  <c r="H175" i="75" s="1"/>
  <c r="G131" i="75"/>
  <c r="F131" i="75"/>
  <c r="E131" i="75"/>
  <c r="D131" i="75"/>
  <c r="G130" i="75"/>
  <c r="F130" i="75"/>
  <c r="E130" i="75"/>
  <c r="D130" i="75"/>
  <c r="C130" i="75"/>
  <c r="C131" i="75" s="1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131" i="75" s="1"/>
  <c r="H86" i="75"/>
  <c r="G77" i="75"/>
  <c r="F77" i="75"/>
  <c r="F78" i="75" s="1"/>
  <c r="E77" i="75"/>
  <c r="D77" i="75"/>
  <c r="D78" i="75" s="1"/>
  <c r="C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77" i="75" s="1"/>
  <c r="G55" i="75"/>
  <c r="G78" i="75" s="1"/>
  <c r="F55" i="75"/>
  <c r="E55" i="75"/>
  <c r="E78" i="75" s="1"/>
  <c r="D55" i="75"/>
  <c r="C55" i="75"/>
  <c r="C78" i="75" s="1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55" i="75" s="1"/>
  <c r="H78" i="75" s="1"/>
  <c r="G36" i="75"/>
  <c r="F36" i="75"/>
  <c r="F37" i="75" s="1"/>
  <c r="E36" i="75"/>
  <c r="D36" i="75"/>
  <c r="D37" i="75" s="1"/>
  <c r="C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36" i="75" s="1"/>
  <c r="G22" i="75"/>
  <c r="G37" i="75" s="1"/>
  <c r="F22" i="75"/>
  <c r="E22" i="75"/>
  <c r="E37" i="75" s="1"/>
  <c r="D22" i="75"/>
  <c r="C22" i="75"/>
  <c r="C37" i="75" s="1"/>
  <c r="H21" i="75"/>
  <c r="H20" i="75"/>
  <c r="H19" i="75"/>
  <c r="H18" i="75"/>
  <c r="H17" i="75"/>
  <c r="H16" i="75"/>
  <c r="H15" i="75"/>
  <c r="H14" i="75"/>
  <c r="H13" i="75"/>
  <c r="H12" i="75"/>
  <c r="H11" i="75"/>
  <c r="H22" i="75" s="1"/>
  <c r="H37" i="75" s="1"/>
  <c r="H175" i="79" l="1"/>
  <c r="H176" i="79" s="1"/>
  <c r="I176" i="79"/>
  <c r="D62" i="76"/>
  <c r="G35" i="76"/>
  <c r="E62" i="76"/>
  <c r="F62" i="76"/>
  <c r="G61" i="76"/>
  <c r="C176" i="75"/>
  <c r="E176" i="75"/>
  <c r="G176" i="75"/>
  <c r="H176" i="75"/>
  <c r="D176" i="75"/>
  <c r="F176" i="75"/>
  <c r="H130" i="75"/>
  <c r="G62" i="76" l="1"/>
  <c r="B200" i="74" l="1"/>
  <c r="D199" i="74" s="1"/>
  <c r="J181" i="74"/>
  <c r="J182" i="74" s="1"/>
  <c r="G181" i="74"/>
  <c r="G182" i="74" s="1"/>
  <c r="F181" i="74"/>
  <c r="E181" i="74"/>
  <c r="D181" i="74"/>
  <c r="I180" i="74"/>
  <c r="H180" i="74"/>
  <c r="I179" i="74"/>
  <c r="H179" i="74"/>
  <c r="I178" i="74"/>
  <c r="H178" i="74"/>
  <c r="H177" i="74"/>
  <c r="I177" i="74" s="1"/>
  <c r="I176" i="74"/>
  <c r="H176" i="74"/>
  <c r="I175" i="74"/>
  <c r="I181" i="74" s="1"/>
  <c r="H175" i="74"/>
  <c r="H181" i="74" s="1"/>
  <c r="J174" i="74"/>
  <c r="G174" i="74"/>
  <c r="F174" i="74"/>
  <c r="F182" i="74" s="1"/>
  <c r="E174" i="74"/>
  <c r="D174" i="74"/>
  <c r="H173" i="74"/>
  <c r="I173" i="74" s="1"/>
  <c r="H172" i="74"/>
  <c r="I172" i="74" s="1"/>
  <c r="H171" i="74"/>
  <c r="I171" i="74" s="1"/>
  <c r="I170" i="74"/>
  <c r="H170" i="74"/>
  <c r="H169" i="74"/>
  <c r="I169" i="74" s="1"/>
  <c r="H168" i="74"/>
  <c r="I168" i="74" s="1"/>
  <c r="H167" i="74"/>
  <c r="I167" i="74" s="1"/>
  <c r="I166" i="74"/>
  <c r="H166" i="74"/>
  <c r="H165" i="74"/>
  <c r="I165" i="74" s="1"/>
  <c r="H164" i="74"/>
  <c r="I164" i="74" s="1"/>
  <c r="H163" i="74"/>
  <c r="I163" i="74" s="1"/>
  <c r="I162" i="74"/>
  <c r="H162" i="74"/>
  <c r="H161" i="74"/>
  <c r="I161" i="74" s="1"/>
  <c r="J160" i="74"/>
  <c r="G160" i="74"/>
  <c r="F160" i="74"/>
  <c r="E160" i="74"/>
  <c r="D160" i="74"/>
  <c r="I159" i="74"/>
  <c r="H159" i="74"/>
  <c r="H158" i="74"/>
  <c r="I158" i="74" s="1"/>
  <c r="I157" i="74"/>
  <c r="H157" i="74"/>
  <c r="I156" i="74"/>
  <c r="H156" i="74"/>
  <c r="I155" i="74"/>
  <c r="H155" i="74"/>
  <c r="H154" i="74"/>
  <c r="I154" i="74" s="1"/>
  <c r="I153" i="74"/>
  <c r="H153" i="74"/>
  <c r="I152" i="74"/>
  <c r="H152" i="74"/>
  <c r="I151" i="74"/>
  <c r="H151" i="74"/>
  <c r="H150" i="74"/>
  <c r="H160" i="74" s="1"/>
  <c r="I149" i="74"/>
  <c r="H149" i="74"/>
  <c r="J148" i="74"/>
  <c r="G148" i="74"/>
  <c r="F148" i="74"/>
  <c r="E148" i="74"/>
  <c r="E182" i="74" s="1"/>
  <c r="D148" i="74"/>
  <c r="D182" i="74" s="1"/>
  <c r="I147" i="74"/>
  <c r="H147" i="74"/>
  <c r="H146" i="74"/>
  <c r="I146" i="74" s="1"/>
  <c r="H145" i="74"/>
  <c r="I145" i="74" s="1"/>
  <c r="J134" i="74"/>
  <c r="E134" i="74"/>
  <c r="J133" i="74"/>
  <c r="G133" i="74"/>
  <c r="G134" i="74" s="1"/>
  <c r="F133" i="74"/>
  <c r="F134" i="74" s="1"/>
  <c r="E133" i="74"/>
  <c r="D133" i="74"/>
  <c r="D134" i="74" s="1"/>
  <c r="H132" i="74"/>
  <c r="I132" i="74" s="1"/>
  <c r="H131" i="74"/>
  <c r="I131" i="74" s="1"/>
  <c r="I130" i="74"/>
  <c r="H130" i="74"/>
  <c r="H129" i="74"/>
  <c r="I129" i="74" s="1"/>
  <c r="H128" i="74"/>
  <c r="I128" i="74" s="1"/>
  <c r="H127" i="74"/>
  <c r="I127" i="74" s="1"/>
  <c r="I126" i="74"/>
  <c r="H126" i="74"/>
  <c r="H125" i="74"/>
  <c r="I125" i="74" s="1"/>
  <c r="H124" i="74"/>
  <c r="I124" i="74" s="1"/>
  <c r="H123" i="74"/>
  <c r="I123" i="74" s="1"/>
  <c r="I122" i="74"/>
  <c r="H122" i="74"/>
  <c r="H121" i="74"/>
  <c r="I121" i="74" s="1"/>
  <c r="H120" i="74"/>
  <c r="I120" i="74" s="1"/>
  <c r="H119" i="74"/>
  <c r="I119" i="74" s="1"/>
  <c r="I118" i="74"/>
  <c r="H118" i="74"/>
  <c r="H117" i="74"/>
  <c r="I117" i="74" s="1"/>
  <c r="H116" i="74"/>
  <c r="I116" i="74" s="1"/>
  <c r="H115" i="74"/>
  <c r="I115" i="74" s="1"/>
  <c r="I114" i="74"/>
  <c r="H114" i="74"/>
  <c r="H113" i="74"/>
  <c r="I113" i="74" s="1"/>
  <c r="H112" i="74"/>
  <c r="I112" i="74" s="1"/>
  <c r="H111" i="74"/>
  <c r="I111" i="74" s="1"/>
  <c r="I110" i="74"/>
  <c r="H110" i="74"/>
  <c r="H109" i="74"/>
  <c r="I109" i="74" s="1"/>
  <c r="H108" i="74"/>
  <c r="I108" i="74" s="1"/>
  <c r="H107" i="74"/>
  <c r="I107" i="74" s="1"/>
  <c r="I106" i="74"/>
  <c r="H106" i="74"/>
  <c r="H105" i="74"/>
  <c r="I105" i="74" s="1"/>
  <c r="H104" i="74"/>
  <c r="I104" i="74" s="1"/>
  <c r="H103" i="74"/>
  <c r="I103" i="74" s="1"/>
  <c r="I102" i="74"/>
  <c r="H102" i="74"/>
  <c r="H101" i="74"/>
  <c r="I101" i="74" s="1"/>
  <c r="H100" i="74"/>
  <c r="I100" i="74" s="1"/>
  <c r="H99" i="74"/>
  <c r="I99" i="74" s="1"/>
  <c r="I98" i="74"/>
  <c r="H98" i="74"/>
  <c r="H97" i="74"/>
  <c r="I97" i="74" s="1"/>
  <c r="H96" i="74"/>
  <c r="I96" i="74" s="1"/>
  <c r="H95" i="74"/>
  <c r="I95" i="74" s="1"/>
  <c r="I94" i="74"/>
  <c r="H94" i="74"/>
  <c r="H93" i="74"/>
  <c r="I93" i="74" s="1"/>
  <c r="H92" i="74"/>
  <c r="I92" i="74" s="1"/>
  <c r="H91" i="74"/>
  <c r="H133" i="74" s="1"/>
  <c r="H134" i="74" s="1"/>
  <c r="I90" i="74"/>
  <c r="H90" i="74"/>
  <c r="H89" i="74"/>
  <c r="I89" i="74" s="1"/>
  <c r="H88" i="74"/>
  <c r="I88" i="74" s="1"/>
  <c r="J78" i="74"/>
  <c r="G78" i="74"/>
  <c r="F78" i="74"/>
  <c r="E78" i="74"/>
  <c r="D78" i="74"/>
  <c r="D79" i="74" s="1"/>
  <c r="H77" i="74"/>
  <c r="I77" i="74" s="1"/>
  <c r="H76" i="74"/>
  <c r="I76" i="74" s="1"/>
  <c r="I75" i="74"/>
  <c r="H75" i="74"/>
  <c r="H74" i="74"/>
  <c r="I74" i="74" s="1"/>
  <c r="H73" i="74"/>
  <c r="I73" i="74" s="1"/>
  <c r="H72" i="74"/>
  <c r="I72" i="74" s="1"/>
  <c r="I71" i="74"/>
  <c r="H71" i="74"/>
  <c r="H70" i="74"/>
  <c r="I70" i="74" s="1"/>
  <c r="H69" i="74"/>
  <c r="I69" i="74" s="1"/>
  <c r="H68" i="74"/>
  <c r="I68" i="74" s="1"/>
  <c r="I67" i="74"/>
  <c r="H67" i="74"/>
  <c r="H66" i="74"/>
  <c r="I66" i="74" s="1"/>
  <c r="H65" i="74"/>
  <c r="I65" i="74" s="1"/>
  <c r="H64" i="74"/>
  <c r="I64" i="74" s="1"/>
  <c r="I63" i="74"/>
  <c r="H63" i="74"/>
  <c r="H62" i="74"/>
  <c r="I62" i="74" s="1"/>
  <c r="H61" i="74"/>
  <c r="I61" i="74" s="1"/>
  <c r="H60" i="74"/>
  <c r="H78" i="74" s="1"/>
  <c r="I59" i="74"/>
  <c r="H59" i="74"/>
  <c r="H58" i="74"/>
  <c r="I58" i="74" s="1"/>
  <c r="H57" i="74"/>
  <c r="I57" i="74" s="1"/>
  <c r="J56" i="74"/>
  <c r="J79" i="74" s="1"/>
  <c r="J183" i="74" s="1"/>
  <c r="G56" i="74"/>
  <c r="G79" i="74" s="1"/>
  <c r="G183" i="74" s="1"/>
  <c r="F56" i="74"/>
  <c r="F79" i="74" s="1"/>
  <c r="F183" i="74" s="1"/>
  <c r="E56" i="74"/>
  <c r="E79" i="74" s="1"/>
  <c r="D56" i="74"/>
  <c r="H55" i="74"/>
  <c r="I55" i="74" s="1"/>
  <c r="I54" i="74"/>
  <c r="H54" i="74"/>
  <c r="I53" i="74"/>
  <c r="H53" i="74"/>
  <c r="I52" i="74"/>
  <c r="H52" i="74"/>
  <c r="H51" i="74"/>
  <c r="I51" i="74" s="1"/>
  <c r="I50" i="74"/>
  <c r="H50" i="74"/>
  <c r="I49" i="74"/>
  <c r="H49" i="74"/>
  <c r="I48" i="74"/>
  <c r="H48" i="74"/>
  <c r="H47" i="74"/>
  <c r="I47" i="74" s="1"/>
  <c r="I46" i="74"/>
  <c r="H46" i="74"/>
  <c r="I45" i="74"/>
  <c r="H45" i="74"/>
  <c r="I44" i="74"/>
  <c r="H44" i="74"/>
  <c r="H43" i="74"/>
  <c r="I43" i="74" s="1"/>
  <c r="I42" i="74"/>
  <c r="H42" i="74"/>
  <c r="H56" i="74" s="1"/>
  <c r="H79" i="74" s="1"/>
  <c r="I41" i="74"/>
  <c r="H41" i="74"/>
  <c r="I40" i="74"/>
  <c r="H40" i="74"/>
  <c r="J38" i="74"/>
  <c r="G38" i="74"/>
  <c r="F38" i="74"/>
  <c r="E38" i="74"/>
  <c r="D38" i="74"/>
  <c r="I37" i="74"/>
  <c r="H37" i="74"/>
  <c r="H36" i="74"/>
  <c r="I36" i="74" s="1"/>
  <c r="I35" i="74"/>
  <c r="H35" i="74"/>
  <c r="I34" i="74"/>
  <c r="H34" i="74"/>
  <c r="I33" i="74"/>
  <c r="H33" i="74"/>
  <c r="H32" i="74"/>
  <c r="I32" i="74" s="1"/>
  <c r="I31" i="74"/>
  <c r="H31" i="74"/>
  <c r="I30" i="74"/>
  <c r="H30" i="74"/>
  <c r="I29" i="74"/>
  <c r="H29" i="74"/>
  <c r="H28" i="74"/>
  <c r="H38" i="74" s="1"/>
  <c r="I27" i="74"/>
  <c r="H27" i="74"/>
  <c r="I26" i="74"/>
  <c r="H26" i="74"/>
  <c r="I25" i="74"/>
  <c r="H25" i="74"/>
  <c r="J24" i="74"/>
  <c r="J39" i="74" s="1"/>
  <c r="G24" i="74"/>
  <c r="G39" i="74" s="1"/>
  <c r="F24" i="74"/>
  <c r="F39" i="74" s="1"/>
  <c r="E24" i="74"/>
  <c r="E39" i="74" s="1"/>
  <c r="D24" i="74"/>
  <c r="D39" i="74" s="1"/>
  <c r="H23" i="74"/>
  <c r="I23" i="74" s="1"/>
  <c r="H22" i="74"/>
  <c r="I22" i="74" s="1"/>
  <c r="I21" i="74"/>
  <c r="H21" i="74"/>
  <c r="H20" i="74"/>
  <c r="I20" i="74" s="1"/>
  <c r="H19" i="74"/>
  <c r="I19" i="74" s="1"/>
  <c r="H18" i="74"/>
  <c r="I18" i="74" s="1"/>
  <c r="I17" i="74"/>
  <c r="H17" i="74"/>
  <c r="H16" i="74"/>
  <c r="I16" i="74" s="1"/>
  <c r="H15" i="74"/>
  <c r="I15" i="74" s="1"/>
  <c r="H14" i="74"/>
  <c r="H24" i="74" s="1"/>
  <c r="H39" i="74" s="1"/>
  <c r="I13" i="74"/>
  <c r="H13" i="74"/>
  <c r="H12" i="74"/>
  <c r="I12" i="74" s="1"/>
  <c r="C194" i="73"/>
  <c r="D192" i="73" s="1"/>
  <c r="D193" i="73"/>
  <c r="G176" i="73"/>
  <c r="F176" i="73"/>
  <c r="E176" i="73"/>
  <c r="D176" i="73"/>
  <c r="C176" i="73"/>
  <c r="H175" i="73"/>
  <c r="H174" i="73"/>
  <c r="H173" i="73"/>
  <c r="H172" i="73"/>
  <c r="H171" i="73"/>
  <c r="H170" i="73"/>
  <c r="H176" i="73" s="1"/>
  <c r="G169" i="73"/>
  <c r="F169" i="73"/>
  <c r="E169" i="73"/>
  <c r="D169" i="73"/>
  <c r="C169" i="73"/>
  <c r="H168" i="73"/>
  <c r="H167" i="73"/>
  <c r="H166" i="73"/>
  <c r="H165" i="73"/>
  <c r="H164" i="73"/>
  <c r="H163" i="73"/>
  <c r="H162" i="73"/>
  <c r="H161" i="73"/>
  <c r="H160" i="73"/>
  <c r="H159" i="73"/>
  <c r="H158" i="73"/>
  <c r="H169" i="73" s="1"/>
  <c r="H157" i="73"/>
  <c r="H156" i="73"/>
  <c r="G155" i="73"/>
  <c r="F155" i="73"/>
  <c r="E155" i="73"/>
  <c r="D155" i="73"/>
  <c r="C155" i="73"/>
  <c r="H154" i="73"/>
  <c r="H153" i="73"/>
  <c r="H152" i="73"/>
  <c r="H151" i="73"/>
  <c r="H150" i="73"/>
  <c r="H149" i="73"/>
  <c r="H148" i="73"/>
  <c r="H147" i="73"/>
  <c r="H146" i="73"/>
  <c r="H145" i="73"/>
  <c r="H144" i="73"/>
  <c r="H155" i="73" s="1"/>
  <c r="G143" i="73"/>
  <c r="G177" i="73" s="1"/>
  <c r="F143" i="73"/>
  <c r="F177" i="73" s="1"/>
  <c r="E143" i="73"/>
  <c r="E177" i="73" s="1"/>
  <c r="D143" i="73"/>
  <c r="D177" i="73" s="1"/>
  <c r="C143" i="73"/>
  <c r="C177" i="73" s="1"/>
  <c r="H142" i="73"/>
  <c r="H141" i="73"/>
  <c r="H140" i="73"/>
  <c r="H143" i="73" s="1"/>
  <c r="H177" i="73" s="1"/>
  <c r="G132" i="73"/>
  <c r="F132" i="73"/>
  <c r="E132" i="73"/>
  <c r="D132" i="73"/>
  <c r="G131" i="73"/>
  <c r="F131" i="73"/>
  <c r="E131" i="73"/>
  <c r="D131" i="73"/>
  <c r="C131" i="73"/>
  <c r="C132" i="73" s="1"/>
  <c r="H130" i="73"/>
  <c r="H129" i="73"/>
  <c r="H128" i="73"/>
  <c r="H127" i="73"/>
  <c r="H126" i="73"/>
  <c r="H125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131" i="73" s="1"/>
  <c r="G78" i="73"/>
  <c r="C78" i="73"/>
  <c r="G77" i="73"/>
  <c r="F77" i="73"/>
  <c r="F78" i="73" s="1"/>
  <c r="F178" i="73" s="1"/>
  <c r="E77" i="73"/>
  <c r="D77" i="73"/>
  <c r="C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77" i="73" s="1"/>
  <c r="G55" i="73"/>
  <c r="F55" i="73"/>
  <c r="E55" i="73"/>
  <c r="E78" i="73" s="1"/>
  <c r="D55" i="73"/>
  <c r="D78" i="73" s="1"/>
  <c r="C55" i="73"/>
  <c r="H54" i="73"/>
  <c r="H53" i="73"/>
  <c r="H52" i="73"/>
  <c r="H51" i="73"/>
  <c r="H50" i="73"/>
  <c r="H49" i="73"/>
  <c r="H48" i="73"/>
  <c r="H47" i="73"/>
  <c r="H46" i="73"/>
  <c r="H45" i="73"/>
  <c r="H44" i="73"/>
  <c r="H55" i="73" s="1"/>
  <c r="H78" i="73" s="1"/>
  <c r="H43" i="73"/>
  <c r="H42" i="73"/>
  <c r="H41" i="73"/>
  <c r="H40" i="73"/>
  <c r="H39" i="73"/>
  <c r="F38" i="73"/>
  <c r="G37" i="73"/>
  <c r="F37" i="73"/>
  <c r="E37" i="73"/>
  <c r="E38" i="73" s="1"/>
  <c r="D37" i="73"/>
  <c r="C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37" i="73" s="1"/>
  <c r="G23" i="73"/>
  <c r="G38" i="73" s="1"/>
  <c r="F23" i="73"/>
  <c r="E23" i="73"/>
  <c r="D23" i="73"/>
  <c r="D38" i="73" s="1"/>
  <c r="C23" i="73"/>
  <c r="C38" i="73" s="1"/>
  <c r="H22" i="73"/>
  <c r="H21" i="73"/>
  <c r="H20" i="73"/>
  <c r="H19" i="73"/>
  <c r="H18" i="73"/>
  <c r="H17" i="73"/>
  <c r="H16" i="73"/>
  <c r="H15" i="73"/>
  <c r="H14" i="73"/>
  <c r="H13" i="73"/>
  <c r="H12" i="73"/>
  <c r="H11" i="73"/>
  <c r="H23" i="73" s="1"/>
  <c r="H38" i="73" s="1"/>
  <c r="I148" i="74" l="1"/>
  <c r="I133" i="74"/>
  <c r="I134" i="74" s="1"/>
  <c r="I174" i="74"/>
  <c r="I24" i="74"/>
  <c r="D183" i="74"/>
  <c r="I56" i="74"/>
  <c r="E183" i="74"/>
  <c r="I60" i="74"/>
  <c r="I78" i="74" s="1"/>
  <c r="I28" i="74"/>
  <c r="I38" i="74" s="1"/>
  <c r="I150" i="74"/>
  <c r="I160" i="74" s="1"/>
  <c r="I182" i="74" s="1"/>
  <c r="H174" i="74"/>
  <c r="H182" i="74" s="1"/>
  <c r="H183" i="74" s="1"/>
  <c r="I91" i="74"/>
  <c r="H148" i="74"/>
  <c r="I14" i="74"/>
  <c r="D198" i="74"/>
  <c r="G178" i="73"/>
  <c r="C178" i="73"/>
  <c r="D178" i="73"/>
  <c r="E178" i="73"/>
  <c r="H132" i="73"/>
  <c r="H178" i="73" s="1"/>
  <c r="I39" i="74" l="1"/>
  <c r="I79" i="74"/>
  <c r="I183" i="74" s="1"/>
  <c r="B83" i="72" l="1"/>
  <c r="C81" i="72" s="1"/>
  <c r="F71" i="72"/>
  <c r="E71" i="72"/>
  <c r="E72" i="72" s="1"/>
  <c r="D71" i="72"/>
  <c r="D72" i="72" s="1"/>
  <c r="C71" i="72"/>
  <c r="C72" i="72" s="1"/>
  <c r="G70" i="72"/>
  <c r="G69" i="72"/>
  <c r="G68" i="72"/>
  <c r="G67" i="72"/>
  <c r="G71" i="72" s="1"/>
  <c r="G72" i="72" s="1"/>
  <c r="G66" i="72"/>
  <c r="F65" i="72"/>
  <c r="E65" i="72"/>
  <c r="D65" i="72"/>
  <c r="C65" i="72"/>
  <c r="G64" i="72"/>
  <c r="G63" i="72"/>
  <c r="G62" i="72"/>
  <c r="G61" i="72"/>
  <c r="G65" i="72" s="1"/>
  <c r="G60" i="72"/>
  <c r="F60" i="72"/>
  <c r="E60" i="72"/>
  <c r="D60" i="72"/>
  <c r="C60" i="72"/>
  <c r="G59" i="72"/>
  <c r="G58" i="72"/>
  <c r="G57" i="72"/>
  <c r="G56" i="72"/>
  <c r="F56" i="72"/>
  <c r="F72" i="72" s="1"/>
  <c r="E56" i="72"/>
  <c r="D56" i="72"/>
  <c r="C56" i="72"/>
  <c r="G55" i="72"/>
  <c r="E44" i="72"/>
  <c r="D44" i="72"/>
  <c r="F43" i="72"/>
  <c r="F44" i="72" s="1"/>
  <c r="E43" i="72"/>
  <c r="D43" i="72"/>
  <c r="C43" i="72"/>
  <c r="C44" i="72" s="1"/>
  <c r="G42" i="72"/>
  <c r="G41" i="72"/>
  <c r="G40" i="72"/>
  <c r="G39" i="72"/>
  <c r="G38" i="72"/>
  <c r="G37" i="72"/>
  <c r="G36" i="72"/>
  <c r="G35" i="72"/>
  <c r="G34" i="72"/>
  <c r="G33" i="72"/>
  <c r="G32" i="72"/>
  <c r="G31" i="72"/>
  <c r="G43" i="72" s="1"/>
  <c r="G44" i="72" s="1"/>
  <c r="F30" i="72"/>
  <c r="C30" i="72"/>
  <c r="F29" i="72"/>
  <c r="E29" i="72"/>
  <c r="D29" i="72"/>
  <c r="D30" i="72" s="1"/>
  <c r="C29" i="72"/>
  <c r="G28" i="72"/>
  <c r="G27" i="72"/>
  <c r="G26" i="72"/>
  <c r="G25" i="72"/>
  <c r="G29" i="72" s="1"/>
  <c r="G24" i="72"/>
  <c r="F23" i="72"/>
  <c r="E23" i="72"/>
  <c r="E30" i="72" s="1"/>
  <c r="E73" i="72" s="1"/>
  <c r="D23" i="72"/>
  <c r="C23" i="72"/>
  <c r="G22" i="72"/>
  <c r="G21" i="72"/>
  <c r="G23" i="72" s="1"/>
  <c r="G20" i="72"/>
  <c r="E19" i="72"/>
  <c r="G18" i="72"/>
  <c r="F18" i="72"/>
  <c r="E18" i="72"/>
  <c r="D18" i="72"/>
  <c r="C18" i="72"/>
  <c r="G17" i="72"/>
  <c r="G16" i="72"/>
  <c r="G15" i="72"/>
  <c r="G14" i="72"/>
  <c r="G19" i="72" s="1"/>
  <c r="F14" i="72"/>
  <c r="F19" i="72" s="1"/>
  <c r="E14" i="72"/>
  <c r="D14" i="72"/>
  <c r="D19" i="72" s="1"/>
  <c r="C14" i="72"/>
  <c r="C19" i="72" s="1"/>
  <c r="G13" i="72"/>
  <c r="G12" i="72"/>
  <c r="C181" i="71"/>
  <c r="D180" i="71" s="1"/>
  <c r="G163" i="71"/>
  <c r="F163" i="71"/>
  <c r="E163" i="71"/>
  <c r="D163" i="71"/>
  <c r="C163" i="71"/>
  <c r="H162" i="71"/>
  <c r="H161" i="71"/>
  <c r="H160" i="71"/>
  <c r="H159" i="71"/>
  <c r="H158" i="71"/>
  <c r="H157" i="71"/>
  <c r="H163" i="71" s="1"/>
  <c r="G156" i="71"/>
  <c r="F156" i="71"/>
  <c r="E156" i="71"/>
  <c r="D156" i="71"/>
  <c r="C156" i="71"/>
  <c r="H155" i="71"/>
  <c r="H154" i="71"/>
  <c r="H153" i="71"/>
  <c r="H152" i="71"/>
  <c r="H151" i="71"/>
  <c r="H150" i="71"/>
  <c r="H149" i="71"/>
  <c r="H148" i="71"/>
  <c r="H147" i="71"/>
  <c r="H146" i="71"/>
  <c r="H156" i="71" s="1"/>
  <c r="G145" i="71"/>
  <c r="F145" i="71"/>
  <c r="E145" i="71"/>
  <c r="D145" i="71"/>
  <c r="C145" i="71"/>
  <c r="C164" i="71" s="1"/>
  <c r="H144" i="71"/>
  <c r="H143" i="71"/>
  <c r="H142" i="71"/>
  <c r="H141" i="71"/>
  <c r="H140" i="71"/>
  <c r="H139" i="71"/>
  <c r="H138" i="71"/>
  <c r="H137" i="71"/>
  <c r="H136" i="71"/>
  <c r="H135" i="71"/>
  <c r="H134" i="71"/>
  <c r="H145" i="71" s="1"/>
  <c r="G133" i="71"/>
  <c r="G164" i="71" s="1"/>
  <c r="F133" i="71"/>
  <c r="F164" i="71" s="1"/>
  <c r="E133" i="71"/>
  <c r="E164" i="71" s="1"/>
  <c r="D133" i="71"/>
  <c r="D164" i="71" s="1"/>
  <c r="C133" i="71"/>
  <c r="H132" i="71"/>
  <c r="H131" i="71"/>
  <c r="H130" i="71"/>
  <c r="H133" i="71" s="1"/>
  <c r="G122" i="71"/>
  <c r="F122" i="71"/>
  <c r="E122" i="71"/>
  <c r="D122" i="71"/>
  <c r="G121" i="71"/>
  <c r="F121" i="71"/>
  <c r="E121" i="71"/>
  <c r="D121" i="71"/>
  <c r="C121" i="71"/>
  <c r="C122" i="71" s="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122" i="71" s="1"/>
  <c r="G72" i="71"/>
  <c r="F72" i="71"/>
  <c r="E72" i="71"/>
  <c r="D72" i="71"/>
  <c r="C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72" i="71" s="1"/>
  <c r="G51" i="71"/>
  <c r="G73" i="71" s="1"/>
  <c r="G165" i="71" s="1"/>
  <c r="F51" i="71"/>
  <c r="F73" i="71" s="1"/>
  <c r="F165" i="71" s="1"/>
  <c r="E51" i="71"/>
  <c r="E73" i="71" s="1"/>
  <c r="E165" i="71" s="1"/>
  <c r="D51" i="71"/>
  <c r="D73" i="71" s="1"/>
  <c r="D165" i="71" s="1"/>
  <c r="C51" i="71"/>
  <c r="C73" i="71" s="1"/>
  <c r="C165" i="71" s="1"/>
  <c r="H50" i="71"/>
  <c r="H49" i="71"/>
  <c r="H48" i="71"/>
  <c r="H47" i="71"/>
  <c r="H46" i="71"/>
  <c r="H45" i="71"/>
  <c r="H44" i="71"/>
  <c r="H43" i="71"/>
  <c r="H42" i="71"/>
  <c r="H41" i="71"/>
  <c r="H40" i="71"/>
  <c r="H39" i="71"/>
  <c r="H51" i="71" s="1"/>
  <c r="H73" i="71" s="1"/>
  <c r="F38" i="71"/>
  <c r="C38" i="71"/>
  <c r="G37" i="71"/>
  <c r="F37" i="71"/>
  <c r="E37" i="71"/>
  <c r="D37" i="71"/>
  <c r="C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3" i="71"/>
  <c r="H37" i="71" s="1"/>
  <c r="G22" i="71"/>
  <c r="G38" i="71" s="1"/>
  <c r="F22" i="71"/>
  <c r="E22" i="71"/>
  <c r="E38" i="71" s="1"/>
  <c r="D22" i="71"/>
  <c r="D38" i="71" s="1"/>
  <c r="C22" i="71"/>
  <c r="H21" i="71"/>
  <c r="H20" i="71"/>
  <c r="H19" i="71"/>
  <c r="H18" i="71"/>
  <c r="H17" i="71"/>
  <c r="H16" i="71"/>
  <c r="H15" i="71"/>
  <c r="H14" i="71"/>
  <c r="H13" i="71"/>
  <c r="H12" i="71"/>
  <c r="H11" i="71"/>
  <c r="H22" i="71" s="1"/>
  <c r="H38" i="71" s="1"/>
  <c r="C82" i="72" l="1"/>
  <c r="D73" i="72"/>
  <c r="C73" i="72"/>
  <c r="G30" i="72"/>
  <c r="G73" i="72" s="1"/>
  <c r="F73" i="72"/>
  <c r="H164" i="71"/>
  <c r="H165" i="71" s="1"/>
  <c r="H121" i="71"/>
  <c r="D179" i="71"/>
</calcChain>
</file>

<file path=xl/sharedStrings.xml><?xml version="1.0" encoding="utf-8"?>
<sst xmlns="http://schemas.openxmlformats.org/spreadsheetml/2006/main" count="2270" uniqueCount="273">
  <si>
    <t>Bitte Fußnoten Seite 2 beachten</t>
  </si>
  <si>
    <t>Studiengang</t>
  </si>
  <si>
    <t>Ab-
schluss **</t>
  </si>
  <si>
    <t>BA</t>
  </si>
  <si>
    <t xml:space="preserve">Bio- und Nanotechnologien </t>
  </si>
  <si>
    <t>MA</t>
  </si>
  <si>
    <t>Fachbereich Informatik und
Naturwissenschaften</t>
  </si>
  <si>
    <t>Automotive</t>
  </si>
  <si>
    <t>Fertigungstechnik</t>
  </si>
  <si>
    <t>Maschinenbau</t>
  </si>
  <si>
    <t>Mechatronik</t>
  </si>
  <si>
    <t>Verbundstudiengang Maschinenbau</t>
  </si>
  <si>
    <t>Verbundstudiengang Mechatronik</t>
  </si>
  <si>
    <t>Fachbereich Maschinenbau</t>
  </si>
  <si>
    <t>Standort Iserlohn</t>
  </si>
  <si>
    <t>Elektrotechnik</t>
  </si>
  <si>
    <t>Fachbereich Elektrotechnik und Informationstechnik</t>
  </si>
  <si>
    <t>Weiterb. Verbundstudiengang TBW</t>
  </si>
  <si>
    <t>Wirtschaftsingenieurwesen</t>
  </si>
  <si>
    <t>Standort Hagen</t>
  </si>
  <si>
    <t>(Fortsetzung)</t>
  </si>
  <si>
    <t>Ab-
schluss
**</t>
  </si>
  <si>
    <t xml:space="preserve">Maschinenbau </t>
  </si>
  <si>
    <t>Weiterbildender Verbundstg. TBW</t>
  </si>
  <si>
    <t>Wirtschaft</t>
  </si>
  <si>
    <t xml:space="preserve">Wirtschaft </t>
  </si>
  <si>
    <t>Fachbereich Ingenieur- und
Wirtschaftswissenschaften</t>
  </si>
  <si>
    <t>Standort Meschede</t>
  </si>
  <si>
    <t>Agrarwirtschaft</t>
  </si>
  <si>
    <t>Fachbereich Agrarwirtschaft</t>
  </si>
  <si>
    <t>Business Administration with Informatics</t>
  </si>
  <si>
    <t>Fachbereich
Elektrische Energietechnik</t>
  </si>
  <si>
    <t>Fachbereich Maschinenbau-Automatisierungstechnik</t>
  </si>
  <si>
    <t>Standort Soest</t>
  </si>
  <si>
    <t>GESAMT</t>
  </si>
  <si>
    <t>absolut</t>
  </si>
  <si>
    <t>in %</t>
  </si>
  <si>
    <t>Bachelor</t>
  </si>
  <si>
    <t>Master</t>
  </si>
  <si>
    <t>Gesamt</t>
  </si>
  <si>
    <t>Quelle: Fachhochschule Südwestfalen</t>
  </si>
  <si>
    <t>Höhere
Semester</t>
  </si>
  <si>
    <t>eingestellt</t>
  </si>
  <si>
    <t>Produktentwicklung/Konstruktion</t>
  </si>
  <si>
    <t>Fachbereich Elektrotechnik und
Informationstechnik</t>
  </si>
  <si>
    <t xml:space="preserve">Quelle: Fachhochschule Südwestfalen </t>
  </si>
  <si>
    <t>Verbundstudiengang Wirtschaftsingenieurwesen</t>
  </si>
  <si>
    <t>Franchise International Management with Engineering</t>
  </si>
  <si>
    <t>Franchise Maschinenbau</t>
  </si>
  <si>
    <t>Franchise Wirtschaft</t>
  </si>
  <si>
    <t>Design- und Projektmanagement</t>
  </si>
  <si>
    <t>Ab-
schluss  **</t>
  </si>
  <si>
    <t>Wirtschaftsinformatik (7-semestrig)</t>
  </si>
  <si>
    <t>Wirtschaftsingenieurwesen (7-semestrig)</t>
  </si>
  <si>
    <t>Verbundstudiengang Betriebswirtschaft, Wirtschaftsrecht</t>
  </si>
  <si>
    <t>Kunststofftechnik</t>
  </si>
  <si>
    <t>Verbundstudiengang Wirtschaftsrecht (LL.B.)</t>
  </si>
  <si>
    <t>Franchise Wirtschaftsingenieurwesen-Maschinenbau</t>
  </si>
  <si>
    <t>Weiterb. Verbundstudiengang Wirtschaftsrecht (LL.M.)</t>
  </si>
  <si>
    <t>Systems Engineering and Engineering Management</t>
  </si>
  <si>
    <t>Verbundstudiengang Kunststofftechnik</t>
  </si>
  <si>
    <t>Medizintechnik</t>
  </si>
  <si>
    <t>Franchise Elektrotechnik</t>
  </si>
  <si>
    <t>Technische Informatik (7-semestrig)</t>
  </si>
  <si>
    <t>Bio- und Nanotechnologien</t>
  </si>
  <si>
    <t>Elektrotechnik für Energie, Licht, Automation (7-semestrig)</t>
  </si>
  <si>
    <t>Verbundstudiengang Elektrotechnik</t>
  </si>
  <si>
    <t>International Studies of Business Administration and Engineering</t>
  </si>
  <si>
    <t>International Studies of Business Administration and Computer Science</t>
  </si>
  <si>
    <t>Verbundstudiengang Frühpädagogik</t>
  </si>
  <si>
    <t>Weiterbildungs-
studierende
1. Semester</t>
  </si>
  <si>
    <t>Fachbereich Informatik und Naturwissenschaften</t>
  </si>
  <si>
    <t>Fachbereich Technische Betriebswirtschaft</t>
  </si>
  <si>
    <t>International Management with Engineering</t>
  </si>
  <si>
    <t>Fachbereich Ingenieur- und Wirtschaftswissenschaften</t>
  </si>
  <si>
    <t>Engineering and Project Management</t>
  </si>
  <si>
    <t>Fachbereich Elektrische Energietechnik</t>
  </si>
  <si>
    <t>Fachbereich Maschinenbau - Automatisierungstechnik</t>
  </si>
  <si>
    <t>Franchise Wirtschaftsingenieurwesen-
Gebäudesystemtechnologie</t>
  </si>
  <si>
    <t xml:space="preserve">Wirtschaftsingenieurwesen-Elektrotechnik </t>
  </si>
  <si>
    <t xml:space="preserve">Informatik </t>
  </si>
  <si>
    <t>Automotive (Praxissemester)</t>
  </si>
  <si>
    <t>Frühpädagogik</t>
  </si>
  <si>
    <t>Franchise Elektrotechnik (Praxissemester)</t>
  </si>
  <si>
    <t>International Management &amp; Information Systems</t>
  </si>
  <si>
    <t>Bio- und Nanotechnologien (Praxissemester)</t>
  </si>
  <si>
    <t>Franchise Oberflächentechnik und Korrosionsschutz</t>
  </si>
  <si>
    <t>Mechatronik (Praxissemester)</t>
  </si>
  <si>
    <t>International Management</t>
  </si>
  <si>
    <t>Franchise Maschinenbau (Praxissemester)</t>
  </si>
  <si>
    <t>Franchise Wirtschaftsinformatik</t>
  </si>
  <si>
    <t>Weiterbildender Verbundstg. Technik &amp; Unternehmensmanagement (4-semestrig)</t>
  </si>
  <si>
    <t>Weiterbildender Verbundstg. Technik &amp; Unternehmensmanagement (5-semestrig)</t>
  </si>
  <si>
    <t>Informatik</t>
  </si>
  <si>
    <t>-</t>
  </si>
  <si>
    <t>Franchise Wirtschaftsingenieurwesen-Maschinenbau (Praxissemester)</t>
  </si>
  <si>
    <t>Engineering and Project Managment</t>
  </si>
  <si>
    <t>** BA = Bachelor     MA = Master</t>
  </si>
  <si>
    <t>Weiterbildungs-studierende</t>
  </si>
  <si>
    <t>Verbundstudiengang Angewandte Informatik</t>
  </si>
  <si>
    <t>Elektrotechnik (Praxissemester)</t>
  </si>
  <si>
    <t>Maschinenbau (Praxissemester)</t>
  </si>
  <si>
    <t>Wirtschaftsingenieurwesen-Maschinenbau</t>
  </si>
  <si>
    <t>Wirtschaftsingenieurwesen-Maschinenbau (Praxissemester)</t>
  </si>
  <si>
    <t>Wirtschaftsingenieurwesen-Elektrotechnik (Praxissemester)</t>
  </si>
  <si>
    <t>International Studies of Business
Administration and Computer Science</t>
  </si>
  <si>
    <t>International Studies of Business
Administration and Engineering</t>
  </si>
  <si>
    <t>Wirtschaftsingenieurwesen-Elektrotechnik</t>
  </si>
  <si>
    <t>**BA = Bachelor     MA = Master</t>
  </si>
  <si>
    <t>Medizintechnische Informatik</t>
  </si>
  <si>
    <t>Technische Redaktion und Medienmanagement</t>
  </si>
  <si>
    <t>Wirtschaftsingenieurwesen-Gebäudesystemtechnologie</t>
  </si>
  <si>
    <t>*BA = Bachelor     MA = Master</t>
  </si>
  <si>
    <t>Werkstoffe und Oberflächen</t>
  </si>
  <si>
    <t>Elektrotechnik (7-semestrig)</t>
  </si>
  <si>
    <t>Wirtschaft (Praxissemester)</t>
  </si>
  <si>
    <t>Wirtschaftsinformatik</t>
  </si>
  <si>
    <t>Verbundstudiengang Wirtschaftsingenieurwesen-Maschinenbau</t>
  </si>
  <si>
    <t>Elektrotechnik (4-semestrig)</t>
  </si>
  <si>
    <t>Elektrotechnik (3-semestrig)</t>
  </si>
  <si>
    <t>Franchise Wirtschaft BIMT</t>
  </si>
  <si>
    <t>Verbundstudiengang Angewandte Informatik (5-sem.)</t>
  </si>
  <si>
    <t>Verbundstudiengang Angewandte Informatik (6-sem.)</t>
  </si>
  <si>
    <t>Verbundstudiengang Life Science Engineering</t>
  </si>
  <si>
    <t>Elektrotechnik für Energie, Licht, Automation (7-sem.)</t>
  </si>
  <si>
    <t>Verbundstudiengang Elektronische Systeme (5-sem.)</t>
  </si>
  <si>
    <t>Verbundstudiengang Elektronische Systeme (6-sem.)</t>
  </si>
  <si>
    <t>Verbundstudiengang Elektrotechnik (5-sem.)</t>
  </si>
  <si>
    <t>Verbundstudiengang Elektrotechnik (6-sem.)</t>
  </si>
  <si>
    <t>International Business Administration and Informatics</t>
  </si>
  <si>
    <t>International Business Administration and Engineering</t>
  </si>
  <si>
    <t>Franchise Wirtschaftsingenieurwesen - Energie und Gebäude</t>
  </si>
  <si>
    <t>Weiterb. Verbundstudiengang Management für Ingenieur- und Naturwissenschaften</t>
  </si>
  <si>
    <t>Weiterbildender Verbundstg. Management für Ingenieur- und Naturwissenschaften</t>
  </si>
  <si>
    <t>Franchise Betriebswirtschaft (ausbildungsbegleitend)</t>
  </si>
  <si>
    <t>Franchise Betriebswirtschaft (berufsbegleitend)</t>
  </si>
  <si>
    <t>Weiterb. Verbundstg. Management für  Ingenieur- und Naturwissenschaften</t>
  </si>
  <si>
    <t>Verbundstudiengang Frühpädagogik (6-semestrig)</t>
  </si>
  <si>
    <t>Verbundstudiengang Frühpädagogik (5-semestrig)</t>
  </si>
  <si>
    <t>Weiterbildender Verbundstg. International Management &amp; Information Systems - Online</t>
  </si>
  <si>
    <t>Franchise Wirtschaftsingenieurwesen</t>
  </si>
  <si>
    <t xml:space="preserve">Wirtschaftspsychologie </t>
  </si>
  <si>
    <t>Strategisches Management</t>
  </si>
  <si>
    <t>Data Science (5-semestrig)</t>
  </si>
  <si>
    <t>Elektrotechnik (optionales Fachsemester)</t>
  </si>
  <si>
    <t>Franchise Wirtschaftsingenieurwesen-Gebäudesystemtechnologie</t>
  </si>
  <si>
    <t>Medizintechnik (3-semestrig)</t>
  </si>
  <si>
    <t>Integrierte Produktentwicklung (4-semestrig)</t>
  </si>
  <si>
    <t>Integrierte Produktentwicklung (3-semestrig)</t>
  </si>
  <si>
    <t xml:space="preserve">                                                                                         Standort Soest / Gesamtzahlen FH SWF / Fußnoten auf Seite 3</t>
  </si>
  <si>
    <t>Wirtschaftspsychologie*</t>
  </si>
  <si>
    <t xml:space="preserve">                                                                                         Standorte Meschede und Soest / Gesamtzahlen FH SWF / Fußnoten auf Seite 2/3</t>
  </si>
  <si>
    <t xml:space="preserve">                                                                                       Standorte Meschede und Soest / Gesamtzahlen FH SWF / Fußnoten auf Seite 2/3</t>
  </si>
  <si>
    <t xml:space="preserve">                                                                                       Standort Soest / Gesamtzahlen FH SWF / Fußnoten auf Seite 3</t>
  </si>
  <si>
    <r>
      <t xml:space="preserve">Haupthörende
</t>
    </r>
    <r>
      <rPr>
        <sz val="11"/>
        <rFont val="Arial"/>
        <family val="2"/>
      </rPr>
      <t>(alle Semester;
ohne B)</t>
    </r>
    <r>
      <rPr>
        <b/>
        <sz val="11"/>
        <rFont val="Arial"/>
        <family val="2"/>
      </rPr>
      <t xml:space="preserve">
 </t>
    </r>
  </si>
  <si>
    <t>Beurlaubte Studierende (B)</t>
  </si>
  <si>
    <t>Zweit-hörende</t>
  </si>
  <si>
    <r>
      <t xml:space="preserve">Summe Studierende FH SWF
</t>
    </r>
    <r>
      <rPr>
        <sz val="11"/>
        <rFont val="Arial"/>
        <family val="2"/>
      </rPr>
      <t>(einschließlich B, 
Zweit- und Gasthörende und Jungstudierende)</t>
    </r>
  </si>
  <si>
    <t>Life Science Analytics</t>
  </si>
  <si>
    <t>Wirtschaftsingenieurwesen - Energie und Gebäude</t>
  </si>
  <si>
    <t>Zweit-hörerende</t>
  </si>
  <si>
    <t>Franchise International Management</t>
  </si>
  <si>
    <r>
      <t xml:space="preserve">Summe Studierende FH SWF
</t>
    </r>
    <r>
      <rPr>
        <sz val="11"/>
        <rFont val="Arial"/>
        <family val="2"/>
      </rPr>
      <t>(einschließlich B, 
Zweit- und Gasthörerende und Jungstudierende)</t>
    </r>
  </si>
  <si>
    <t>Elektrotechnik dual ausbildungsintegrierend</t>
  </si>
  <si>
    <t>Elektrotechnik dual praxisintegrierend</t>
  </si>
  <si>
    <t>Wirtschaftsingenieurwesen dual ausbildungsintegrierend</t>
  </si>
  <si>
    <t>Wirtschaftsingenieurwesen dual praxisintegrierend</t>
  </si>
  <si>
    <t>Maschinenbau dual praxisintegrierend</t>
  </si>
  <si>
    <t>Eingeschriebene Studierende (Haupthörende, ohne beurlaubte Studierende) nach angestrebten Abschlüssen:</t>
  </si>
  <si>
    <t>Eingeschriebene Haupthörende 
1. Semester     (ohne B)</t>
  </si>
  <si>
    <t>Zweithör-ende 
1. Semester</t>
  </si>
  <si>
    <r>
      <t xml:space="preserve">Summe Studierende 
1. Semester </t>
    </r>
    <r>
      <rPr>
        <sz val="11"/>
        <rFont val="Arial"/>
        <family val="2"/>
      </rPr>
      <t>(einschließlich Zweit-/ Gasthörende und Jungstudierende)</t>
    </r>
  </si>
  <si>
    <r>
      <t xml:space="preserve">Summe Studierende 
FH SWF </t>
    </r>
    <r>
      <rPr>
        <sz val="11"/>
        <rFont val="Arial"/>
        <family val="2"/>
      </rPr>
      <t>(einschließlich Zweit-/ Gasthörende, B, Jungstudierende)</t>
    </r>
  </si>
  <si>
    <t>Zweit-hörende 
1. Semester</t>
  </si>
  <si>
    <t>Im 1. Fachsemester eingeschriebene Studierende (Haupthörende ohne beurlaubte Studierende) nach angestrebten Abschlüssen:</t>
  </si>
  <si>
    <t>Digitale Technologien (3-semestrig)</t>
  </si>
  <si>
    <t>Digitale Technologien (4-semestrig)</t>
  </si>
  <si>
    <t>Verbundstudiengang Medienpädagogik (5-semestrig)</t>
  </si>
  <si>
    <t>Verbundstudiengang Medienpädagogik (6-semestrig)</t>
  </si>
  <si>
    <t>Fachbereich Bildungs- und Gesellschaftswissenschaften</t>
  </si>
  <si>
    <r>
      <t xml:space="preserve">Summe Studierende FH SWF
</t>
    </r>
    <r>
      <rPr>
        <sz val="11"/>
        <rFont val="Arial"/>
        <family val="2"/>
      </rPr>
      <t>(einschließlich B, 
Zweit- und Gasthörende)</t>
    </r>
  </si>
  <si>
    <t>Verbundstudiengang Angewandte Künstliche Intelligenz</t>
  </si>
  <si>
    <t>Angewandte Wissenschaft in Technik und Wirtschaft</t>
  </si>
  <si>
    <t>International Business Administration</t>
  </si>
  <si>
    <t>Betriebswirtschaftslehre</t>
  </si>
  <si>
    <t>Informatics and Business</t>
  </si>
  <si>
    <t>Data Science</t>
  </si>
  <si>
    <t>Gast-hörende
1. Semester ****</t>
  </si>
  <si>
    <r>
      <t xml:space="preserve">Summe Studierende 
FH SWF </t>
    </r>
    <r>
      <rPr>
        <sz val="11"/>
        <rFont val="Arial"/>
        <family val="2"/>
      </rPr>
      <t>(einschließlich Zweit-/ Gasthörende, B)</t>
    </r>
  </si>
  <si>
    <t>Integrierte Produktentwicklung (4-semestrig</t>
  </si>
  <si>
    <t>Verbundstudiengang Elektronische Systeme (5-semestrig)</t>
  </si>
  <si>
    <t>Verbundstudiengang Elektronische Systeme (6-semestrig)</t>
  </si>
  <si>
    <t xml:space="preserve">Agrarwirtschaft </t>
  </si>
  <si>
    <t>Verbundstudiengang Frühpädagogik***</t>
  </si>
  <si>
    <t>* Orts NC</t>
  </si>
  <si>
    <t>(inkl. im 3. Fachsemester neu eingeschriebene Studienanfänger im Verbundstg. Frühpädagogik)</t>
  </si>
  <si>
    <r>
      <t xml:space="preserve">Studierende der Fachhochschule Südwestfalen im Sommersemester 2022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</si>
  <si>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01.06.2022)</t>
    </r>
  </si>
  <si>
    <t>Gasthörende &amp; Jung-studierende ***</t>
  </si>
  <si>
    <t>Produktentwicklung/Konstruktion (Praxissemester)</t>
  </si>
  <si>
    <r>
      <t>Studierende der Fachhochschule Südwestfalen im Sommersemester 2022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</si>
  <si>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Franchise Wirtschaftsinformatik (Praxissemester)</t>
  </si>
  <si>
    <r>
      <t xml:space="preserve">* Kopfzahl / Fallzahl:
10439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10439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 10392 Köpfe.
</t>
    </r>
    <r>
      <rPr>
        <sz val="12"/>
        <color indexed="8"/>
        <rFont val="Arial"/>
        <family val="2"/>
      </rPr>
      <t>Von diesen Personen sind 241 Studierende in 2 Studiengängen 
und 8 Studierende in 3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</si>
  <si>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befindet sich ein Jungstudierender im Studiengang Wirtschaft (BA). Zusätzlich sind noch 41 Personen im Rahmen eines Deutschkurses für Geflüchtete als Gasthörende eingeschrieben.</t>
  </si>
  <si>
    <t>Studierende der Fachhochschule Südwestfalen im Sommersemester 2022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</si>
  <si>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01.06.2022)</t>
    </r>
  </si>
  <si>
    <t>Ab-
schluss  *</t>
  </si>
  <si>
    <t xml:space="preserve">Gasthörende &amp; Jung-studierende </t>
  </si>
  <si>
    <t xml:space="preserve">                                                                                         Standort Soest / Gesamtzahlen FH SWF / Fußnoten auf Seite 2</t>
  </si>
  <si>
    <r>
      <t>Studierende der Fachhochschule Südwestfalen im Sommersemester 2022 im 1. Fachsemester nach Studiengängen</t>
    </r>
    <r>
      <rPr>
        <sz val="14"/>
        <rFont val="Arial"/>
        <family val="2"/>
      </rPr>
      <t xml:space="preserve"> (Fortsetzung)</t>
    </r>
  </si>
  <si>
    <t>Ab-
schluss
*</t>
  </si>
  <si>
    <r>
      <t xml:space="preserve">Studierende der Fachhochschule Südwestfalen im Wintersemester 2022/23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</si>
  <si>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01.12.2022)</t>
    </r>
  </si>
  <si>
    <t>Angewandte Biologie</t>
  </si>
  <si>
    <t>Medieninformatik</t>
  </si>
  <si>
    <t>Robotik</t>
  </si>
  <si>
    <t>Verbundstudiengang Connected Lighting (5-semestrig)</t>
  </si>
  <si>
    <t>Verbundstudiengang Connected Lighting (6-semestrig)</t>
  </si>
  <si>
    <t>Wirtschaftsingenieurwesen - Energie und Gebäude (Teilzeit)</t>
  </si>
  <si>
    <r>
      <t>Studierende der Fachhochschule Südwestfalen im Wintersemester 2022/23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</si>
  <si>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Angewandte Betriebswirtschaftslehre</t>
  </si>
  <si>
    <t>Angewandte Betriebswirtschaftslehre (Teilzeit)</t>
  </si>
  <si>
    <t>International Management (Teilzeit)</t>
  </si>
  <si>
    <t>Wirtschaft (Teilzeit)</t>
  </si>
  <si>
    <t>Wirtschaftspsychologie mit Schwerpunkt Coaching &amp; Change (4-sem.)</t>
  </si>
  <si>
    <t>Wirtschaftsinformatik (Teilzeit)</t>
  </si>
  <si>
    <t>Wirtschaftsingenieurwesen (Teilzeit)</t>
  </si>
  <si>
    <t>Digitale Technologien</t>
  </si>
  <si>
    <t>Digitale Technologien dual ausbildungsintegrierend</t>
  </si>
  <si>
    <t>Digitale Technologien dual praxisintegrierend</t>
  </si>
  <si>
    <r>
      <t xml:space="preserve">* Kopfzahl / Fallzahl:
11121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11121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 10815 Köpfe.
</t>
    </r>
    <r>
      <rPr>
        <sz val="12"/>
        <color indexed="8"/>
        <rFont val="Arial"/>
        <family val="2"/>
      </rPr>
      <t>Von diesen Personen sind 290 Studierende in 2 Studiengängen 
und 8 Studierende in 3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</si>
  <si>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befinden sich zwei Jungstudierender im Verbundstudiengang Angewandte Informatik (BA). Zusätzlich sind noch 17 Personen im Rahmen eines Deutschkurses für Geflüchtete als Gasthörende eingeschrieben.</t>
  </si>
  <si>
    <t>Studierende der Fachhochschule Südwestfalen im Wintersemester 2022/23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</si>
  <si>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01.12.2022)</t>
    </r>
  </si>
  <si>
    <t>Kapazität für das gesamte Studien-jahr</t>
  </si>
  <si>
    <t>Gast-hörende/ Jung-studierende
1. Semester ****</t>
  </si>
  <si>
    <r>
      <t>Studierende der Fachhochschule Südwestfalen im Wintersemester 2022/23 im 1. Fachsemester nach Studiengängen</t>
    </r>
    <r>
      <rPr>
        <sz val="14"/>
        <rFont val="Arial"/>
        <family val="2"/>
      </rPr>
      <t xml:space="preserve"> (Fortsetzung)</t>
    </r>
  </si>
  <si>
    <t>Wirtschaftsingenieurwesen-Maschinenbau (Praxissem.)</t>
  </si>
  <si>
    <t>s.o.</t>
  </si>
  <si>
    <t xml:space="preserve">*** Seit dem WS 2017/18 ist der Verbundstudiengang Frühpädagogik auch für Studieninteressierte ohne Ausbildung zur staatlich anerkannten Erzieher*in geöffnet. Diese Studienanfänger*innen werden in das erste Fachsemester eingeschrieben. Die 19 Studienanfänger*innen mit entsprechender Ausbildung werden in das dritte Fachsemester eingeschrieben. </t>
  </si>
  <si>
    <t>**** Hierunter befinden sich zwei Jungstudierender im Verbundstudiengang Angewandte Informatik (BA). Zusätzlich sind noch 17 Personen im Rahmen eines Deutschkurses für Geflüchtete als Gasthörende eingeschrieben.</t>
  </si>
  <si>
    <r>
      <t xml:space="preserve">Studierende der Fachhochschule Südwestfalen im Sommersemester 2023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</si>
  <si>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01.06.2023)</t>
    </r>
  </si>
  <si>
    <t>Medizintechnik (4-semestrig)</t>
  </si>
  <si>
    <r>
      <t>Studierende der Fachhochschule Südwestfalen im Sommersemester 2023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</si>
  <si>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Wirtschaftspsychologie mit Schwerpunkt Coaching &amp; Change (3-sem.)</t>
  </si>
  <si>
    <r>
      <t xml:space="preserve">* Kopfzahl / Fallzahl:
9883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9883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 9623 Köpfe.
</t>
    </r>
    <r>
      <rPr>
        <sz val="12"/>
        <color indexed="8"/>
        <rFont val="Arial"/>
        <family val="2"/>
      </rPr>
      <t>Von diesen Personen sind 244 Studierende in 2 Studiengängen 
und 8 Studierende in 3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</si>
  <si>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befindet sich ein Jungstudierender in Wirtschaft (BA). Zusätzlich sind noch 38 Personen im Rahmen eines Deutschkurses für Geflüchtete als Gasthörende eingeschrieben.</t>
  </si>
  <si>
    <t>Studierende der Fachhochschule Südwestfalen im Sommersemester 2023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</si>
  <si>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01.06.2023)</t>
    </r>
  </si>
  <si>
    <t>Gast-hörende/ Jung-studierende
1. Semester **</t>
  </si>
  <si>
    <t>** Hierunter befindet sich ein Jungstudierender in Wirtschaft (BA). Zusätzlich sind noch 38 Personen im Rahmen eines Deutschkurses für Geflüchtete als Gasthörende eingeschrieben.</t>
  </si>
  <si>
    <r>
      <t xml:space="preserve">Studierende der Fachhochschule Südwestfalen im Wintersemester 2023/24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</si>
  <si>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01.12.2023)</t>
    </r>
  </si>
  <si>
    <r>
      <t xml:space="preserve">Summe Studierende FH SWF****
</t>
    </r>
    <r>
      <rPr>
        <sz val="11"/>
        <rFont val="Arial"/>
        <family val="2"/>
      </rPr>
      <t>(einschließlich B, 
Zweit- und Gasthörende)</t>
    </r>
  </si>
  <si>
    <t>Digitale Transformation Maschinenbau</t>
  </si>
  <si>
    <r>
      <t>Studierende der Fachhochschule Südwestfalen im Wintersemester 2023/24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</si>
  <si>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Elektrotechnik (Teilzeit)</t>
  </si>
  <si>
    <t>Maschinenbau (Teilzeit)</t>
  </si>
  <si>
    <t>Data Science für Agrarwirtschaft</t>
  </si>
  <si>
    <t>Nachhaltige Ernährungssysteme</t>
  </si>
  <si>
    <t>Ökologie und Nachhaltigkeitsmanagement</t>
  </si>
  <si>
    <t>Maschinenbau dual ausbildungsintegrierend</t>
  </si>
  <si>
    <r>
      <t xml:space="preserve">* Kopfzahl / Fallzahl:
10589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10589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10324 Köpfe.
</t>
    </r>
    <r>
      <rPr>
        <sz val="12"/>
        <color indexed="8"/>
        <rFont val="Arial"/>
        <family val="2"/>
      </rPr>
      <t>Von diesen Personen sind 242 Studierende in zwei Studiengängen, 10 Studierende in drei Studiengängen und ein Studierender in vier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</si>
  <si>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Zusätzlich sind noch 5 Personen im Rahmen eines Deutschkurses für Geflüchtete als Gasthörende eingeschrieben.</t>
  </si>
  <si>
    <t>**** Zusätzlich sind noch 17 Promotionsstudierende eingeschrieben (siehe Tabelle 36).</t>
  </si>
  <si>
    <t>m</t>
  </si>
  <si>
    <t>Studierende der Fachhochschule Südwestfalen im Wintersemester 2023/24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</si>
  <si>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01.12.2023)</t>
    </r>
  </si>
  <si>
    <r>
      <t>Studierende der Fachhochschule Südwestfalen im Wintersemester 2023/24 im 1. Fachsemester nach Studiengängen</t>
    </r>
    <r>
      <rPr>
        <sz val="14"/>
        <rFont val="Arial"/>
        <family val="2"/>
      </rPr>
      <t xml:space="preserve"> (Fortsetzung)</t>
    </r>
  </si>
  <si>
    <t>Wirtschaftspsychologie</t>
  </si>
  <si>
    <t xml:space="preserve">*** Seit dem WS 2017/18 ist der Verbundstudiengang Frühpädagogik auch für Studieninteressierte ohne Ausbildung zur staatlich anerkannten Erzieher*in geöffnet. Diese Studienanfänger*innen werden in das erste Fachsemester eingeschrieben. Die 15 Studienanfänger*innen mit entsprechender Ausbildung werden in das dritte Fachsemester eingeschrieben. </t>
  </si>
  <si>
    <t>**** Hierunter befindet sich ein Jungstudierender im Studiengang Angewandte Biologie (BA). Zusätzlich sind noch 5 Personen im Rahmen eines Deutschkurses für Geflüchtete als Gasthörende eingeschrieben.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</si>
</sst>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u/>
      <sz val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0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16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6" borderId="22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8" borderId="29" xfId="0" applyFont="1" applyFill="1" applyBorder="1"/>
    <xf numFmtId="0" fontId="11" fillId="8" borderId="30" xfId="0" applyFont="1" applyFill="1" applyBorder="1"/>
    <xf numFmtId="0" fontId="11" fillId="8" borderId="30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5" fillId="8" borderId="16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5" fillId="8" borderId="22" xfId="0" applyFont="1" applyFill="1" applyBorder="1"/>
    <xf numFmtId="0" fontId="5" fillId="8" borderId="19" xfId="0" applyFont="1" applyFill="1" applyBorder="1"/>
    <xf numFmtId="0" fontId="5" fillId="8" borderId="19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5" borderId="62" xfId="0" applyFont="1" applyFill="1" applyBorder="1" applyAlignment="1">
      <alignment horizontal="left" vertical="center"/>
    </xf>
    <xf numFmtId="0" fontId="21" fillId="5" borderId="5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2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4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6" xfId="1" applyFont="1" applyBorder="1"/>
    <xf numFmtId="0" fontId="5" fillId="0" borderId="0" xfId="1" applyFont="1" applyBorder="1"/>
    <xf numFmtId="0" fontId="11" fillId="3" borderId="5" xfId="1" applyFont="1" applyFill="1" applyBorder="1" applyAlignment="1">
      <alignment horizontal="left" vertical="center" wrapText="1"/>
    </xf>
    <xf numFmtId="0" fontId="5" fillId="3" borderId="44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5" fillId="0" borderId="39" xfId="1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/>
    </xf>
    <xf numFmtId="0" fontId="5" fillId="0" borderId="44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left" vertical="center" wrapText="1"/>
    </xf>
    <xf numFmtId="0" fontId="5" fillId="4" borderId="44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21" fillId="5" borderId="13" xfId="1" applyFont="1" applyFill="1" applyBorder="1" applyAlignment="1">
      <alignment horizontal="left" vertical="center" wrapText="1"/>
    </xf>
    <xf numFmtId="0" fontId="21" fillId="5" borderId="16" xfId="1" applyFont="1" applyFill="1" applyBorder="1" applyAlignment="1">
      <alignment horizontal="left" vertical="center"/>
    </xf>
    <xf numFmtId="0" fontId="21" fillId="5" borderId="5" xfId="1" applyFont="1" applyFill="1" applyBorder="1" applyAlignment="1">
      <alignment horizontal="center" vertical="center"/>
    </xf>
    <xf numFmtId="0" fontId="21" fillId="5" borderId="59" xfId="1" applyFont="1" applyFill="1" applyBorder="1" applyAlignment="1">
      <alignment horizontal="center" vertical="center"/>
    </xf>
    <xf numFmtId="0" fontId="21" fillId="5" borderId="14" xfId="1" applyFont="1" applyFill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1" fillId="5" borderId="8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44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2" borderId="0" xfId="1" applyFont="1" applyFill="1" applyBorder="1"/>
    <xf numFmtId="0" fontId="11" fillId="4" borderId="17" xfId="1" applyFont="1" applyFill="1" applyBorder="1" applyAlignment="1">
      <alignment horizontal="left" vertical="center" wrapText="1"/>
    </xf>
    <xf numFmtId="0" fontId="11" fillId="4" borderId="44" xfId="1" applyFont="1" applyFill="1" applyBorder="1" applyAlignment="1">
      <alignment horizontal="left" vertical="center"/>
    </xf>
    <xf numFmtId="0" fontId="21" fillId="5" borderId="18" xfId="1" applyFont="1" applyFill="1" applyBorder="1" applyAlignment="1">
      <alignment horizontal="left" vertical="center" wrapText="1"/>
    </xf>
    <xf numFmtId="0" fontId="21" fillId="5" borderId="22" xfId="1" applyFont="1" applyFill="1" applyBorder="1" applyAlignment="1">
      <alignment horizontal="left" vertical="center"/>
    </xf>
    <xf numFmtId="0" fontId="21" fillId="5" borderId="17" xfId="1" applyFont="1" applyFill="1" applyBorder="1" applyAlignment="1">
      <alignment horizontal="center" vertical="center"/>
    </xf>
    <xf numFmtId="0" fontId="21" fillId="5" borderId="56" xfId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/>
    </xf>
    <xf numFmtId="0" fontId="21" fillId="5" borderId="21" xfId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center" vertical="center"/>
    </xf>
    <xf numFmtId="0" fontId="21" fillId="5" borderId="34" xfId="1" applyFont="1" applyFill="1" applyBorder="1" applyAlignment="1">
      <alignment horizontal="center" vertical="center"/>
    </xf>
    <xf numFmtId="0" fontId="21" fillId="5" borderId="6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/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0" borderId="44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top" wrapText="1"/>
    </xf>
    <xf numFmtId="0" fontId="5" fillId="0" borderId="4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center" vertical="center"/>
    </xf>
    <xf numFmtId="0" fontId="11" fillId="4" borderId="4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1" fillId="5" borderId="16" xfId="1" applyFont="1" applyFill="1" applyBorder="1" applyAlignment="1">
      <alignment horizontal="left" vertical="center" wrapText="1"/>
    </xf>
    <xf numFmtId="0" fontId="21" fillId="5" borderId="13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1" fillId="5" borderId="6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11" fillId="0" borderId="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4" fillId="0" borderId="0" xfId="1" applyFont="1" applyFill="1"/>
    <xf numFmtId="0" fontId="11" fillId="4" borderId="7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4" borderId="24" xfId="1" applyFont="1" applyFill="1" applyBorder="1" applyAlignment="1">
      <alignment horizontal="left" vertical="center"/>
    </xf>
    <xf numFmtId="0" fontId="21" fillId="5" borderId="24" xfId="1" applyFont="1" applyFill="1" applyBorder="1" applyAlignment="1">
      <alignment horizontal="left" vertical="center" wrapText="1"/>
    </xf>
    <xf numFmtId="0" fontId="21" fillId="5" borderId="24" xfId="1" applyFont="1" applyFill="1" applyBorder="1" applyAlignment="1">
      <alignment horizontal="left" vertical="center"/>
    </xf>
    <xf numFmtId="0" fontId="21" fillId="5" borderId="10" xfId="1" applyFont="1" applyFill="1" applyBorder="1" applyAlignment="1">
      <alignment horizontal="center" vertical="center"/>
    </xf>
    <xf numFmtId="0" fontId="21" fillId="5" borderId="11" xfId="1" applyFont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left" vertical="center"/>
    </xf>
    <xf numFmtId="0" fontId="12" fillId="7" borderId="40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/>
    </xf>
    <xf numFmtId="0" fontId="12" fillId="6" borderId="26" xfId="1" applyFont="1" applyFill="1" applyBorder="1" applyAlignment="1">
      <alignment horizontal="center" vertical="center"/>
    </xf>
    <xf numFmtId="0" fontId="12" fillId="7" borderId="33" xfId="1" applyFont="1" applyFill="1" applyBorder="1" applyAlignment="1">
      <alignment horizontal="center" vertical="center"/>
    </xf>
    <xf numFmtId="0" fontId="2" fillId="6" borderId="33" xfId="1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0" xfId="1" applyFont="1" applyFill="1"/>
    <xf numFmtId="0" fontId="5" fillId="0" borderId="10" xfId="0" applyFont="1" applyFill="1" applyBorder="1" applyAlignment="1">
      <alignment horizontal="left" vertical="center" wrapText="1"/>
    </xf>
    <xf numFmtId="2" fontId="5" fillId="8" borderId="19" xfId="0" applyNumberFormat="1" applyFont="1" applyFill="1" applyBorder="1" applyAlignment="1">
      <alignment horizontal="center"/>
    </xf>
    <xf numFmtId="0" fontId="5" fillId="8" borderId="29" xfId="1" applyFont="1" applyFill="1" applyBorder="1" applyAlignment="1">
      <alignment vertical="center"/>
    </xf>
    <xf numFmtId="0" fontId="5" fillId="8" borderId="30" xfId="1" applyFont="1" applyFill="1" applyBorder="1"/>
    <xf numFmtId="0" fontId="5" fillId="8" borderId="30" xfId="1" applyFont="1" applyFill="1" applyBorder="1" applyAlignment="1">
      <alignment horizontal="center"/>
    </xf>
    <xf numFmtId="0" fontId="5" fillId="8" borderId="36" xfId="1" applyFont="1" applyFill="1" applyBorder="1" applyAlignment="1">
      <alignment horizontal="center"/>
    </xf>
    <xf numFmtId="0" fontId="5" fillId="8" borderId="16" xfId="1" applyFont="1" applyFill="1" applyBorder="1" applyAlignment="1">
      <alignment vertical="center"/>
    </xf>
    <xf numFmtId="0" fontId="5" fillId="8" borderId="0" xfId="1" applyFont="1" applyFill="1" applyBorder="1" applyAlignment="1">
      <alignment vertical="center"/>
    </xf>
    <xf numFmtId="0" fontId="5" fillId="8" borderId="0" xfId="1" applyFont="1" applyFill="1" applyBorder="1" applyAlignment="1">
      <alignment horizontal="center" vertical="center"/>
    </xf>
    <xf numFmtId="0" fontId="5" fillId="8" borderId="37" xfId="1" applyFont="1" applyFill="1" applyBorder="1" applyAlignment="1">
      <alignment horizontal="center" vertical="center"/>
    </xf>
    <xf numFmtId="0" fontId="5" fillId="8" borderId="16" xfId="1" applyFont="1" applyFill="1" applyBorder="1"/>
    <xf numFmtId="0" fontId="5" fillId="8" borderId="0" xfId="1" applyFont="1" applyFill="1" applyBorder="1"/>
    <xf numFmtId="0" fontId="17" fillId="8" borderId="0" xfId="1" applyFont="1" applyFill="1" applyBorder="1" applyAlignment="1">
      <alignment horizontal="center"/>
    </xf>
    <xf numFmtId="0" fontId="5" fillId="8" borderId="0" xfId="1" applyFont="1" applyFill="1" applyBorder="1" applyAlignment="1">
      <alignment horizontal="center"/>
    </xf>
    <xf numFmtId="0" fontId="13" fillId="8" borderId="0" xfId="1" applyFont="1" applyFill="1" applyBorder="1" applyAlignment="1">
      <alignment horizontal="center"/>
    </xf>
    <xf numFmtId="0" fontId="5" fillId="8" borderId="37" xfId="1" applyFont="1" applyFill="1" applyBorder="1" applyAlignment="1">
      <alignment horizontal="center"/>
    </xf>
    <xf numFmtId="2" fontId="5" fillId="8" borderId="0" xfId="1" applyNumberFormat="1" applyFont="1" applyFill="1" applyBorder="1" applyAlignment="1">
      <alignment horizontal="center"/>
    </xf>
    <xf numFmtId="0" fontId="18" fillId="8" borderId="0" xfId="1" applyFont="1" applyFill="1" applyBorder="1" applyAlignment="1">
      <alignment horizontal="center"/>
    </xf>
    <xf numFmtId="0" fontId="5" fillId="8" borderId="22" xfId="1" applyFont="1" applyFill="1" applyBorder="1"/>
    <xf numFmtId="0" fontId="5" fillId="8" borderId="19" xfId="1" applyFont="1" applyFill="1" applyBorder="1"/>
    <xf numFmtId="2" fontId="5" fillId="8" borderId="19" xfId="1" applyNumberFormat="1" applyFont="1" applyFill="1" applyBorder="1" applyAlignment="1">
      <alignment horizontal="center"/>
    </xf>
    <xf numFmtId="0" fontId="5" fillId="8" borderId="19" xfId="1" applyFont="1" applyFill="1" applyBorder="1" applyAlignment="1">
      <alignment horizontal="center"/>
    </xf>
    <xf numFmtId="0" fontId="13" fillId="8" borderId="19" xfId="1" applyFont="1" applyFill="1" applyBorder="1" applyAlignment="1">
      <alignment horizontal="center"/>
    </xf>
    <xf numFmtId="0" fontId="5" fillId="8" borderId="38" xfId="1" applyFont="1" applyFill="1" applyBorder="1" applyAlignment="1">
      <alignment horizontal="center"/>
    </xf>
    <xf numFmtId="0" fontId="4" fillId="8" borderId="0" xfId="0" applyFont="1" applyFill="1"/>
    <xf numFmtId="0" fontId="4" fillId="8" borderId="0" xfId="0" applyFont="1" applyFill="1" applyBorder="1"/>
    <xf numFmtId="0" fontId="5" fillId="8" borderId="25" xfId="0" applyFont="1" applyFill="1" applyBorder="1" applyAlignment="1">
      <alignment horizontal="left" vertical="center"/>
    </xf>
    <xf numFmtId="0" fontId="5" fillId="8" borderId="28" xfId="0" applyFont="1" applyFill="1" applyBorder="1"/>
    <xf numFmtId="0" fontId="5" fillId="8" borderId="2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 vertical="center"/>
    </xf>
    <xf numFmtId="0" fontId="5" fillId="8" borderId="0" xfId="0" applyFont="1" applyFill="1" applyAlignment="1">
      <alignment horizontal="center"/>
    </xf>
    <xf numFmtId="0" fontId="13" fillId="8" borderId="0" xfId="0" applyFont="1" applyFill="1"/>
    <xf numFmtId="0" fontId="5" fillId="8" borderId="0" xfId="0" applyFont="1" applyFill="1"/>
    <xf numFmtId="0" fontId="16" fillId="8" borderId="0" xfId="0" applyFont="1" applyFill="1" applyBorder="1"/>
    <xf numFmtId="0" fontId="16" fillId="8" borderId="0" xfId="0" applyFont="1" applyFill="1"/>
    <xf numFmtId="0" fontId="13" fillId="8" borderId="0" xfId="0" applyFont="1" applyFill="1" applyBorder="1" applyAlignment="1">
      <alignment horizontal="left" vertical="center"/>
    </xf>
    <xf numFmtId="0" fontId="15" fillId="8" borderId="0" xfId="0" applyFont="1" applyFill="1" applyBorder="1"/>
    <xf numFmtId="0" fontId="15" fillId="8" borderId="0" xfId="0" applyFont="1" applyFill="1" applyBorder="1" applyAlignment="1">
      <alignment horizontal="center"/>
    </xf>
    <xf numFmtId="0" fontId="13" fillId="8" borderId="0" xfId="0" applyFont="1" applyFill="1" applyBorder="1"/>
    <xf numFmtId="0" fontId="19" fillId="8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1" fillId="0" borderId="0" xfId="1" applyFont="1" applyFill="1" applyBorder="1" applyAlignment="1">
      <alignment horizontal="center" vertical="center"/>
    </xf>
    <xf numFmtId="0" fontId="5" fillId="8" borderId="0" xfId="1" applyFont="1" applyFill="1" applyAlignment="1">
      <alignment horizontal="center"/>
    </xf>
    <xf numFmtId="0" fontId="4" fillId="8" borderId="0" xfId="1" applyFont="1" applyFill="1"/>
    <xf numFmtId="0" fontId="5" fillId="8" borderId="0" xfId="1" applyFont="1" applyFill="1"/>
    <xf numFmtId="0" fontId="11" fillId="8" borderId="0" xfId="1" applyFont="1" applyFill="1"/>
    <xf numFmtId="0" fontId="5" fillId="0" borderId="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8" fillId="0" borderId="39" xfId="1" applyFont="1" applyBorder="1" applyAlignment="1">
      <alignment horizontal="left" vertical="center" wrapText="1"/>
    </xf>
    <xf numFmtId="49" fontId="5" fillId="0" borderId="44" xfId="1" applyNumberFormat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19" fillId="0" borderId="44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4" borderId="10" xfId="1" applyFont="1" applyFill="1" applyBorder="1" applyAlignment="1">
      <alignment horizontal="left" vertical="center"/>
    </xf>
    <xf numFmtId="0" fontId="21" fillId="5" borderId="10" xfId="1" applyFont="1" applyFill="1" applyBorder="1" applyAlignment="1">
      <alignment horizontal="left" vertical="center"/>
    </xf>
    <xf numFmtId="0" fontId="12" fillId="6" borderId="40" xfId="1" applyFont="1" applyFill="1" applyBorder="1" applyAlignment="1">
      <alignment horizontal="left" vertical="center"/>
    </xf>
    <xf numFmtId="0" fontId="8" fillId="8" borderId="0" xfId="1" applyFill="1" applyAlignment="1">
      <alignment horizontal="left" vertical="top" wrapText="1"/>
    </xf>
    <xf numFmtId="0" fontId="22" fillId="8" borderId="0" xfId="1" applyFont="1" applyFill="1" applyAlignment="1">
      <alignment horizontal="left" vertical="top" wrapText="1"/>
    </xf>
    <xf numFmtId="0" fontId="8" fillId="8" borderId="0" xfId="1" applyFill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1" applyFill="1" applyAlignment="1">
      <alignment horizontal="left" vertical="top" wrapText="1"/>
    </xf>
    <xf numFmtId="0" fontId="5" fillId="8" borderId="2" xfId="0" applyFont="1" applyFill="1" applyBorder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1" fillId="4" borderId="32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21" fillId="5" borderId="22" xfId="1" applyFont="1" applyFill="1" applyBorder="1" applyAlignment="1">
      <alignment horizontal="left" vertical="center" wrapText="1"/>
    </xf>
    <xf numFmtId="0" fontId="21" fillId="5" borderId="18" xfId="1" applyFont="1" applyFill="1" applyBorder="1" applyAlignment="1">
      <alignment horizontal="center" vertical="center"/>
    </xf>
    <xf numFmtId="0" fontId="21" fillId="5" borderId="19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5" borderId="42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5" fillId="8" borderId="2" xfId="1" applyFont="1" applyFill="1" applyBorder="1"/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5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8" borderId="29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/>
    </xf>
    <xf numFmtId="0" fontId="5" fillId="8" borderId="36" xfId="0" applyFont="1" applyFill="1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8" borderId="37" xfId="0" applyFont="1" applyFill="1" applyBorder="1" applyAlignment="1">
      <alignment horizontal="left" vertical="top"/>
    </xf>
    <xf numFmtId="0" fontId="5" fillId="8" borderId="22" xfId="0" applyFont="1" applyFill="1" applyBorder="1" applyAlignment="1">
      <alignment horizontal="left" vertical="top"/>
    </xf>
    <xf numFmtId="0" fontId="5" fillId="8" borderId="19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6" fillId="0" borderId="6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left" vertical="top"/>
    </xf>
    <xf numFmtId="0" fontId="5" fillId="0" borderId="28" xfId="1" applyFont="1" applyFill="1" applyBorder="1" applyAlignment="1">
      <alignment horizontal="left" vertical="top"/>
    </xf>
    <xf numFmtId="0" fontId="5" fillId="0" borderId="35" xfId="1" applyFont="1" applyFill="1" applyBorder="1" applyAlignment="1">
      <alignment horizontal="left" vertical="top"/>
    </xf>
    <xf numFmtId="0" fontId="5" fillId="8" borderId="0" xfId="1" applyFont="1" applyFill="1" applyBorder="1" applyAlignment="1">
      <alignment horizontal="left" vertical="top" wrapText="1"/>
    </xf>
    <xf numFmtId="0" fontId="8" fillId="8" borderId="0" xfId="1" applyFill="1" applyAlignment="1">
      <alignment horizontal="left" vertical="top" wrapText="1"/>
    </xf>
    <xf numFmtId="0" fontId="5" fillId="0" borderId="50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51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11" fillId="0" borderId="35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50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4" fillId="0" borderId="50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1" applyFill="1" applyAlignment="1">
      <alignment horizontal="left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left" vertical="center" wrapText="1"/>
    </xf>
    <xf numFmtId="0" fontId="8" fillId="0" borderId="3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5" fillId="0" borderId="44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50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5"/>
  <sheetViews>
    <sheetView tabSelected="1" zoomScale="80" zoomScaleNormal="80" zoomScaleSheetLayoutView="40" workbookViewId="0">
      <pane ySplit="10" topLeftCell="A11" activePane="bottomLeft" state="frozen"/>
      <selection pane="bottomLeft" activeCell="M10" sqref="M10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6640625" style="25" customWidth="1"/>
    <col min="7" max="7" width="13.664062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252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253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14" t="s">
        <v>1</v>
      </c>
      <c r="B9" s="416" t="s">
        <v>2</v>
      </c>
      <c r="C9" s="391" t="s">
        <v>154</v>
      </c>
      <c r="D9" s="408" t="s">
        <v>155</v>
      </c>
      <c r="E9" s="410" t="s">
        <v>156</v>
      </c>
      <c r="F9" s="472" t="s">
        <v>98</v>
      </c>
      <c r="G9" s="473" t="s">
        <v>198</v>
      </c>
      <c r="H9" s="391" t="s">
        <v>254</v>
      </c>
    </row>
    <row r="10" spans="1:8" s="3" customFormat="1" ht="46.5" customHeight="1" thickBot="1" x14ac:dyDescent="0.3">
      <c r="A10" s="415"/>
      <c r="B10" s="417"/>
      <c r="C10" s="392"/>
      <c r="D10" s="409"/>
      <c r="E10" s="411"/>
      <c r="F10" s="474"/>
      <c r="G10" s="475"/>
      <c r="H10" s="392"/>
    </row>
    <row r="11" spans="1:8" s="3" customFormat="1" ht="15.6" customHeight="1" x14ac:dyDescent="0.25">
      <c r="A11" s="38" t="s">
        <v>213</v>
      </c>
      <c r="B11" s="39" t="s">
        <v>3</v>
      </c>
      <c r="C11" s="117">
        <v>132</v>
      </c>
      <c r="D11" s="35">
        <v>1</v>
      </c>
      <c r="E11" s="35"/>
      <c r="F11" s="36"/>
      <c r="G11" s="36">
        <v>1</v>
      </c>
      <c r="H11" s="476">
        <f t="shared" ref="H11:H21" si="0">SUM(C11:G11)</f>
        <v>134</v>
      </c>
    </row>
    <row r="12" spans="1:8" s="3" customFormat="1" ht="15.6" customHeight="1" x14ac:dyDescent="0.25">
      <c r="A12" s="38" t="s">
        <v>4</v>
      </c>
      <c r="B12" s="39" t="s">
        <v>3</v>
      </c>
      <c r="C12" s="117">
        <v>103</v>
      </c>
      <c r="D12" s="35">
        <v>1</v>
      </c>
      <c r="E12" s="35"/>
      <c r="F12" s="36"/>
      <c r="G12" s="36">
        <v>1</v>
      </c>
      <c r="H12" s="476">
        <f t="shared" ref="H12" si="1">SUM(C12:G12)</f>
        <v>105</v>
      </c>
    </row>
    <row r="13" spans="1:8" s="19" customFormat="1" ht="15.6" customHeight="1" x14ac:dyDescent="0.25">
      <c r="A13" s="77" t="s">
        <v>80</v>
      </c>
      <c r="B13" s="477" t="s">
        <v>3</v>
      </c>
      <c r="C13" s="117">
        <v>220</v>
      </c>
      <c r="D13" s="75">
        <v>1</v>
      </c>
      <c r="E13" s="75"/>
      <c r="F13" s="76"/>
      <c r="G13" s="76"/>
      <c r="H13" s="476">
        <f t="shared" si="0"/>
        <v>221</v>
      </c>
    </row>
    <row r="14" spans="1:8" s="3" customFormat="1" ht="15.6" customHeight="1" x14ac:dyDescent="0.25">
      <c r="A14" s="38" t="s">
        <v>158</v>
      </c>
      <c r="B14" s="39" t="s">
        <v>3</v>
      </c>
      <c r="C14" s="117">
        <v>23</v>
      </c>
      <c r="D14" s="40"/>
      <c r="E14" s="40"/>
      <c r="F14" s="41"/>
      <c r="G14" s="41"/>
      <c r="H14" s="476">
        <f t="shared" si="0"/>
        <v>23</v>
      </c>
    </row>
    <row r="15" spans="1:8" s="3" customFormat="1" ht="15.6" customHeight="1" x14ac:dyDescent="0.25">
      <c r="A15" s="38" t="s">
        <v>113</v>
      </c>
      <c r="B15" s="39" t="s">
        <v>3</v>
      </c>
      <c r="C15" s="117">
        <v>9</v>
      </c>
      <c r="D15" s="40"/>
      <c r="E15" s="40"/>
      <c r="F15" s="41"/>
      <c r="G15" s="41"/>
      <c r="H15" s="476">
        <f t="shared" si="0"/>
        <v>9</v>
      </c>
    </row>
    <row r="16" spans="1:8" s="3" customFormat="1" ht="15.6" customHeight="1" x14ac:dyDescent="0.25">
      <c r="A16" s="38" t="s">
        <v>99</v>
      </c>
      <c r="B16" s="39" t="s">
        <v>3</v>
      </c>
      <c r="C16" s="117">
        <v>211</v>
      </c>
      <c r="D16" s="40"/>
      <c r="E16" s="40">
        <v>2</v>
      </c>
      <c r="F16" s="41"/>
      <c r="G16" s="41"/>
      <c r="H16" s="476">
        <f t="shared" si="0"/>
        <v>213</v>
      </c>
    </row>
    <row r="17" spans="1:8" s="3" customFormat="1" ht="15.6" customHeight="1" x14ac:dyDescent="0.25">
      <c r="A17" s="38" t="s">
        <v>121</v>
      </c>
      <c r="B17" s="39" t="s">
        <v>5</v>
      </c>
      <c r="C17" s="117">
        <v>20</v>
      </c>
      <c r="D17" s="40"/>
      <c r="E17" s="40"/>
      <c r="F17" s="41"/>
      <c r="G17" s="41"/>
      <c r="H17" s="476">
        <f t="shared" si="0"/>
        <v>20</v>
      </c>
    </row>
    <row r="18" spans="1:8" s="3" customFormat="1" ht="15.6" customHeight="1" x14ac:dyDescent="0.25">
      <c r="A18" s="38" t="s">
        <v>122</v>
      </c>
      <c r="B18" s="39" t="s">
        <v>5</v>
      </c>
      <c r="C18" s="117">
        <v>88</v>
      </c>
      <c r="D18" s="40">
        <v>1</v>
      </c>
      <c r="E18" s="40"/>
      <c r="F18" s="41"/>
      <c r="G18" s="41"/>
      <c r="H18" s="476">
        <f t="shared" si="0"/>
        <v>89</v>
      </c>
    </row>
    <row r="19" spans="1:8" s="3" customFormat="1" ht="15.6" customHeight="1" x14ac:dyDescent="0.25">
      <c r="A19" s="38" t="s">
        <v>181</v>
      </c>
      <c r="B19" s="39" t="s">
        <v>5</v>
      </c>
      <c r="C19" s="117">
        <v>227</v>
      </c>
      <c r="D19" s="40"/>
      <c r="E19" s="40">
        <v>6</v>
      </c>
      <c r="F19" s="41"/>
      <c r="G19" s="41"/>
      <c r="H19" s="476">
        <f t="shared" si="0"/>
        <v>233</v>
      </c>
    </row>
    <row r="20" spans="1:8" s="3" customFormat="1" ht="15.6" customHeight="1" x14ac:dyDescent="0.25">
      <c r="A20" s="38" t="s">
        <v>123</v>
      </c>
      <c r="B20" s="39" t="s">
        <v>5</v>
      </c>
      <c r="C20" s="117">
        <v>119</v>
      </c>
      <c r="D20" s="40">
        <v>2</v>
      </c>
      <c r="E20" s="40">
        <v>1</v>
      </c>
      <c r="F20" s="41"/>
      <c r="G20" s="41">
        <v>1</v>
      </c>
      <c r="H20" s="476">
        <f t="shared" si="0"/>
        <v>123</v>
      </c>
    </row>
    <row r="21" spans="1:8" s="3" customFormat="1" ht="15.6" customHeight="1" x14ac:dyDescent="0.25">
      <c r="A21" s="38" t="s">
        <v>86</v>
      </c>
      <c r="B21" s="39" t="s">
        <v>5</v>
      </c>
      <c r="C21" s="117">
        <v>3</v>
      </c>
      <c r="D21" s="40"/>
      <c r="E21" s="40"/>
      <c r="F21" s="41"/>
      <c r="G21" s="41"/>
      <c r="H21" s="476">
        <f t="shared" si="0"/>
        <v>3</v>
      </c>
    </row>
    <row r="22" spans="1:8" s="3" customFormat="1" ht="15.6" x14ac:dyDescent="0.25">
      <c r="A22" s="43" t="s">
        <v>71</v>
      </c>
      <c r="B22" s="44"/>
      <c r="C22" s="45">
        <f>SUM(C11:C21)</f>
        <v>1155</v>
      </c>
      <c r="D22" s="121">
        <f t="shared" ref="D22:F22" si="2">SUM(D11:D21)</f>
        <v>6</v>
      </c>
      <c r="E22" s="46">
        <f t="shared" si="2"/>
        <v>9</v>
      </c>
      <c r="F22" s="46">
        <f t="shared" si="2"/>
        <v>0</v>
      </c>
      <c r="G22" s="46">
        <f>SUM(G11:G21)</f>
        <v>3</v>
      </c>
      <c r="H22" s="45">
        <f>SUM(H11:H21)</f>
        <v>1173</v>
      </c>
    </row>
    <row r="23" spans="1:8" s="3" customFormat="1" ht="15.6" customHeight="1" x14ac:dyDescent="0.25">
      <c r="A23" s="132" t="s">
        <v>7</v>
      </c>
      <c r="B23" s="48" t="s">
        <v>3</v>
      </c>
      <c r="C23" s="476">
        <v>111</v>
      </c>
      <c r="D23" s="478"/>
      <c r="E23" s="478"/>
      <c r="F23" s="76"/>
      <c r="G23" s="76"/>
      <c r="H23" s="476">
        <f t="shared" ref="H23:H36" si="3">SUM(C23:G23)</f>
        <v>111</v>
      </c>
    </row>
    <row r="24" spans="1:8" s="3" customFormat="1" ht="15.6" customHeight="1" x14ac:dyDescent="0.25">
      <c r="A24" s="49" t="s">
        <v>255</v>
      </c>
      <c r="B24" s="50" t="s">
        <v>3</v>
      </c>
      <c r="C24" s="74">
        <v>1</v>
      </c>
      <c r="D24" s="75"/>
      <c r="E24" s="75"/>
      <c r="F24" s="76"/>
      <c r="G24" s="76"/>
      <c r="H24" s="476">
        <f t="shared" si="3"/>
        <v>1</v>
      </c>
    </row>
    <row r="25" spans="1:8" s="3" customFormat="1" ht="15.6" customHeight="1" x14ac:dyDescent="0.25">
      <c r="A25" s="49" t="s">
        <v>8</v>
      </c>
      <c r="B25" s="50" t="s">
        <v>3</v>
      </c>
      <c r="C25" s="74">
        <v>31</v>
      </c>
      <c r="D25" s="75"/>
      <c r="E25" s="75"/>
      <c r="F25" s="76"/>
      <c r="G25" s="76"/>
      <c r="H25" s="476">
        <f t="shared" si="3"/>
        <v>31</v>
      </c>
    </row>
    <row r="26" spans="1:8" s="3" customFormat="1" ht="15.6" customHeight="1" x14ac:dyDescent="0.25">
      <c r="A26" s="72" t="s">
        <v>148</v>
      </c>
      <c r="B26" s="50" t="s">
        <v>5</v>
      </c>
      <c r="C26" s="74">
        <v>17</v>
      </c>
      <c r="D26" s="75"/>
      <c r="E26" s="75">
        <v>1</v>
      </c>
      <c r="F26" s="76"/>
      <c r="G26" s="76"/>
      <c r="H26" s="476">
        <f t="shared" si="3"/>
        <v>18</v>
      </c>
    </row>
    <row r="27" spans="1:8" s="3" customFormat="1" ht="15.6" customHeight="1" x14ac:dyDescent="0.25">
      <c r="A27" s="72" t="s">
        <v>147</v>
      </c>
      <c r="B27" s="50" t="s">
        <v>5</v>
      </c>
      <c r="C27" s="74">
        <v>21</v>
      </c>
      <c r="D27" s="75"/>
      <c r="E27" s="75"/>
      <c r="F27" s="76"/>
      <c r="G27" s="76"/>
      <c r="H27" s="476">
        <f t="shared" si="3"/>
        <v>21</v>
      </c>
    </row>
    <row r="28" spans="1:8" s="3" customFormat="1" ht="15.6" customHeight="1" x14ac:dyDescent="0.25">
      <c r="A28" s="72" t="s">
        <v>55</v>
      </c>
      <c r="B28" s="50" t="s">
        <v>3</v>
      </c>
      <c r="C28" s="74">
        <v>20</v>
      </c>
      <c r="D28" s="75"/>
      <c r="E28" s="75"/>
      <c r="F28" s="76"/>
      <c r="G28" s="76"/>
      <c r="H28" s="476">
        <f t="shared" si="3"/>
        <v>20</v>
      </c>
    </row>
    <row r="29" spans="1:8" s="19" customFormat="1" ht="15.6" customHeight="1" x14ac:dyDescent="0.25">
      <c r="A29" s="72" t="s">
        <v>9</v>
      </c>
      <c r="B29" s="73" t="s">
        <v>3</v>
      </c>
      <c r="C29" s="74">
        <v>10</v>
      </c>
      <c r="D29" s="75"/>
      <c r="E29" s="75">
        <v>3</v>
      </c>
      <c r="F29" s="76"/>
      <c r="G29" s="76"/>
      <c r="H29" s="476">
        <f t="shared" si="3"/>
        <v>13</v>
      </c>
    </row>
    <row r="30" spans="1:8" s="3" customFormat="1" ht="15.6" customHeight="1" x14ac:dyDescent="0.25">
      <c r="A30" s="49" t="s">
        <v>10</v>
      </c>
      <c r="B30" s="50" t="s">
        <v>3</v>
      </c>
      <c r="C30" s="74">
        <v>53</v>
      </c>
      <c r="D30" s="75">
        <v>1</v>
      </c>
      <c r="E30" s="75"/>
      <c r="F30" s="76"/>
      <c r="G30" s="76"/>
      <c r="H30" s="476">
        <f t="shared" si="3"/>
        <v>54</v>
      </c>
    </row>
    <row r="31" spans="1:8" s="3" customFormat="1" ht="16.2" customHeight="1" x14ac:dyDescent="0.25">
      <c r="A31" s="49" t="s">
        <v>43</v>
      </c>
      <c r="B31" s="50" t="s">
        <v>3</v>
      </c>
      <c r="C31" s="74">
        <v>64</v>
      </c>
      <c r="D31" s="75">
        <v>1</v>
      </c>
      <c r="E31" s="75">
        <v>1</v>
      </c>
      <c r="F31" s="76"/>
      <c r="G31" s="76"/>
      <c r="H31" s="476">
        <f t="shared" si="3"/>
        <v>66</v>
      </c>
    </row>
    <row r="32" spans="1:8" s="3" customFormat="1" ht="15.6" customHeight="1" x14ac:dyDescent="0.25">
      <c r="A32" s="49" t="s">
        <v>182</v>
      </c>
      <c r="B32" s="48" t="s">
        <v>5</v>
      </c>
      <c r="C32" s="476">
        <v>1</v>
      </c>
      <c r="D32" s="478"/>
      <c r="E32" s="478"/>
      <c r="F32" s="76"/>
      <c r="G32" s="76"/>
      <c r="H32" s="476">
        <f t="shared" si="3"/>
        <v>1</v>
      </c>
    </row>
    <row r="33" spans="1:8" s="3" customFormat="1" ht="15.6" customHeight="1" x14ac:dyDescent="0.25">
      <c r="A33" s="49" t="s">
        <v>60</v>
      </c>
      <c r="B33" s="50" t="s">
        <v>3</v>
      </c>
      <c r="C33" s="74">
        <v>48</v>
      </c>
      <c r="D33" s="75"/>
      <c r="E33" s="75"/>
      <c r="F33" s="76"/>
      <c r="G33" s="76"/>
      <c r="H33" s="476">
        <f t="shared" si="3"/>
        <v>48</v>
      </c>
    </row>
    <row r="34" spans="1:8" s="19" customFormat="1" ht="15.6" customHeight="1" x14ac:dyDescent="0.25">
      <c r="A34" s="72" t="s">
        <v>11</v>
      </c>
      <c r="B34" s="73" t="s">
        <v>3</v>
      </c>
      <c r="C34" s="74">
        <v>194</v>
      </c>
      <c r="D34" s="75">
        <v>1</v>
      </c>
      <c r="E34" s="75">
        <v>2</v>
      </c>
      <c r="F34" s="76"/>
      <c r="G34" s="76"/>
      <c r="H34" s="476">
        <f t="shared" si="3"/>
        <v>197</v>
      </c>
    </row>
    <row r="35" spans="1:8" s="19" customFormat="1" ht="15.6" customHeight="1" x14ac:dyDescent="0.25">
      <c r="A35" s="72" t="s">
        <v>11</v>
      </c>
      <c r="B35" s="73" t="s">
        <v>5</v>
      </c>
      <c r="C35" s="74">
        <v>152</v>
      </c>
      <c r="D35" s="75">
        <v>1</v>
      </c>
      <c r="E35" s="75"/>
      <c r="F35" s="76"/>
      <c r="G35" s="76"/>
      <c r="H35" s="476">
        <f t="shared" si="3"/>
        <v>153</v>
      </c>
    </row>
    <row r="36" spans="1:8" s="19" customFormat="1" ht="15.6" customHeight="1" x14ac:dyDescent="0.25">
      <c r="A36" s="479" t="s">
        <v>12</v>
      </c>
      <c r="B36" s="120" t="s">
        <v>3</v>
      </c>
      <c r="C36" s="122">
        <v>72</v>
      </c>
      <c r="D36" s="127"/>
      <c r="E36" s="127"/>
      <c r="F36" s="76"/>
      <c r="G36" s="76"/>
      <c r="H36" s="476">
        <f t="shared" si="3"/>
        <v>72</v>
      </c>
    </row>
    <row r="37" spans="1:8" s="3" customFormat="1" ht="16.2" thickBot="1" x14ac:dyDescent="0.3">
      <c r="A37" s="56" t="s">
        <v>13</v>
      </c>
      <c r="B37" s="57"/>
      <c r="C37" s="58">
        <f>SUM(C23:C36)</f>
        <v>795</v>
      </c>
      <c r="D37" s="90">
        <f t="shared" ref="D37:H37" si="4">SUM(D23:D36)</f>
        <v>4</v>
      </c>
      <c r="E37" s="118">
        <f>SUM(E23:E36)</f>
        <v>7</v>
      </c>
      <c r="F37" s="118">
        <f t="shared" si="4"/>
        <v>0</v>
      </c>
      <c r="G37" s="118">
        <f t="shared" si="4"/>
        <v>0</v>
      </c>
      <c r="H37" s="58">
        <f t="shared" si="4"/>
        <v>806</v>
      </c>
    </row>
    <row r="38" spans="1:8" s="3" customFormat="1" ht="15.75" customHeight="1" thickBot="1" x14ac:dyDescent="0.3">
      <c r="A38" s="60" t="s">
        <v>14</v>
      </c>
      <c r="B38" s="61"/>
      <c r="C38" s="62">
        <f>SUM(C22,C37)</f>
        <v>1950</v>
      </c>
      <c r="D38" s="62">
        <f t="shared" ref="D38:H38" si="5">SUM(D22,D37)</f>
        <v>10</v>
      </c>
      <c r="E38" s="62">
        <f t="shared" si="5"/>
        <v>16</v>
      </c>
      <c r="F38" s="62">
        <f t="shared" si="5"/>
        <v>0</v>
      </c>
      <c r="G38" s="62">
        <f t="shared" si="5"/>
        <v>3</v>
      </c>
      <c r="H38" s="63">
        <f t="shared" si="5"/>
        <v>1979</v>
      </c>
    </row>
    <row r="39" spans="1:8" s="18" customFormat="1" ht="15.6" customHeight="1" x14ac:dyDescent="0.25">
      <c r="A39" s="64" t="s">
        <v>114</v>
      </c>
      <c r="B39" s="65" t="s">
        <v>3</v>
      </c>
      <c r="C39" s="66">
        <v>69</v>
      </c>
      <c r="D39" s="67"/>
      <c r="E39" s="67">
        <v>2</v>
      </c>
      <c r="F39" s="67"/>
      <c r="G39" s="67"/>
      <c r="H39" s="476">
        <f t="shared" ref="H39:H53" si="6">SUM(C39:G39)</f>
        <v>71</v>
      </c>
    </row>
    <row r="40" spans="1:8" s="3" customFormat="1" ht="15.6" customHeight="1" x14ac:dyDescent="0.25">
      <c r="A40" s="49" t="s">
        <v>214</v>
      </c>
      <c r="B40" s="68" t="s">
        <v>3</v>
      </c>
      <c r="C40" s="74">
        <v>40</v>
      </c>
      <c r="D40" s="76"/>
      <c r="E40" s="76"/>
      <c r="F40" s="76"/>
      <c r="G40" s="76">
        <v>1</v>
      </c>
      <c r="H40" s="476">
        <f t="shared" ref="H40" si="7">SUM(C40:G40)</f>
        <v>41</v>
      </c>
    </row>
    <row r="41" spans="1:8" s="3" customFormat="1" ht="15.6" customHeight="1" x14ac:dyDescent="0.25">
      <c r="A41" s="49" t="s">
        <v>61</v>
      </c>
      <c r="B41" s="68" t="s">
        <v>3</v>
      </c>
      <c r="C41" s="74">
        <v>192</v>
      </c>
      <c r="D41" s="76">
        <v>1</v>
      </c>
      <c r="E41" s="76">
        <v>1</v>
      </c>
      <c r="F41" s="76"/>
      <c r="G41" s="76"/>
      <c r="H41" s="476">
        <f t="shared" si="6"/>
        <v>194</v>
      </c>
    </row>
    <row r="42" spans="1:8" s="3" customFormat="1" ht="15.6" customHeight="1" x14ac:dyDescent="0.25">
      <c r="A42" s="72" t="s">
        <v>146</v>
      </c>
      <c r="B42" s="68" t="s">
        <v>5</v>
      </c>
      <c r="C42" s="74">
        <v>20</v>
      </c>
      <c r="D42" s="76"/>
      <c r="E42" s="76"/>
      <c r="F42" s="76"/>
      <c r="G42" s="76"/>
      <c r="H42" s="476">
        <f t="shared" si="6"/>
        <v>20</v>
      </c>
    </row>
    <row r="43" spans="1:8" s="3" customFormat="1" ht="15.6" customHeight="1" x14ac:dyDescent="0.25">
      <c r="A43" s="49" t="s">
        <v>109</v>
      </c>
      <c r="B43" s="68" t="s">
        <v>3</v>
      </c>
      <c r="C43" s="74">
        <v>2</v>
      </c>
      <c r="D43" s="76"/>
      <c r="E43" s="76"/>
      <c r="F43" s="76"/>
      <c r="G43" s="76"/>
      <c r="H43" s="476">
        <f t="shared" si="6"/>
        <v>2</v>
      </c>
    </row>
    <row r="44" spans="1:8" s="3" customFormat="1" ht="15.6" customHeight="1" x14ac:dyDescent="0.25">
      <c r="A44" s="49" t="s">
        <v>215</v>
      </c>
      <c r="B44" s="68" t="s">
        <v>3</v>
      </c>
      <c r="C44" s="74">
        <v>16</v>
      </c>
      <c r="D44" s="76"/>
      <c r="E44" s="76"/>
      <c r="F44" s="76"/>
      <c r="G44" s="76"/>
      <c r="H44" s="476">
        <f t="shared" ref="H44" si="8">SUM(C44:G44)</f>
        <v>16</v>
      </c>
    </row>
    <row r="45" spans="1:8" s="3" customFormat="1" ht="15.6" customHeight="1" x14ac:dyDescent="0.25">
      <c r="A45" s="49" t="s">
        <v>63</v>
      </c>
      <c r="B45" s="68" t="s">
        <v>3</v>
      </c>
      <c r="C45" s="74">
        <v>79</v>
      </c>
      <c r="D45" s="76"/>
      <c r="E45" s="76"/>
      <c r="F45" s="76"/>
      <c r="G45" s="76"/>
      <c r="H45" s="476">
        <f t="shared" si="6"/>
        <v>79</v>
      </c>
    </row>
    <row r="46" spans="1:8" s="3" customFormat="1" ht="15.6" customHeight="1" x14ac:dyDescent="0.25">
      <c r="A46" s="55" t="s">
        <v>216</v>
      </c>
      <c r="B46" s="52" t="s">
        <v>5</v>
      </c>
      <c r="C46" s="74">
        <v>7</v>
      </c>
      <c r="D46" s="127"/>
      <c r="E46" s="127"/>
      <c r="F46" s="76"/>
      <c r="G46" s="76"/>
      <c r="H46" s="476">
        <f t="shared" ref="H46:H47" si="9">SUM(C46:G46)</f>
        <v>7</v>
      </c>
    </row>
    <row r="47" spans="1:8" s="3" customFormat="1" ht="15.6" customHeight="1" x14ac:dyDescent="0.25">
      <c r="A47" s="55" t="s">
        <v>217</v>
      </c>
      <c r="B47" s="52" t="s">
        <v>5</v>
      </c>
      <c r="C47" s="74">
        <v>6</v>
      </c>
      <c r="D47" s="127"/>
      <c r="E47" s="127"/>
      <c r="F47" s="76"/>
      <c r="G47" s="76"/>
      <c r="H47" s="476">
        <f t="shared" si="9"/>
        <v>6</v>
      </c>
    </row>
    <row r="48" spans="1:8" s="3" customFormat="1" ht="15.6" customHeight="1" x14ac:dyDescent="0.25">
      <c r="A48" s="55" t="s">
        <v>66</v>
      </c>
      <c r="B48" s="52" t="s">
        <v>3</v>
      </c>
      <c r="C48" s="74">
        <v>225</v>
      </c>
      <c r="D48" s="127"/>
      <c r="E48" s="127">
        <v>1</v>
      </c>
      <c r="F48" s="76"/>
      <c r="G48" s="76"/>
      <c r="H48" s="476">
        <f t="shared" si="6"/>
        <v>226</v>
      </c>
    </row>
    <row r="49" spans="1:8" s="3" customFormat="1" ht="15.6" customHeight="1" x14ac:dyDescent="0.25">
      <c r="A49" s="55" t="s">
        <v>125</v>
      </c>
      <c r="B49" s="52" t="s">
        <v>5</v>
      </c>
      <c r="C49" s="74">
        <v>4</v>
      </c>
      <c r="D49" s="127"/>
      <c r="E49" s="127"/>
      <c r="F49" s="76"/>
      <c r="G49" s="76"/>
      <c r="H49" s="476">
        <f t="shared" si="6"/>
        <v>4</v>
      </c>
    </row>
    <row r="50" spans="1:8" s="3" customFormat="1" ht="15.6" customHeight="1" x14ac:dyDescent="0.25">
      <c r="A50" s="55" t="s">
        <v>126</v>
      </c>
      <c r="B50" s="52" t="s">
        <v>5</v>
      </c>
      <c r="C50" s="74">
        <v>3</v>
      </c>
      <c r="D50" s="127"/>
      <c r="E50" s="127"/>
      <c r="F50" s="76"/>
      <c r="G50" s="76"/>
      <c r="H50" s="476">
        <f t="shared" si="6"/>
        <v>3</v>
      </c>
    </row>
    <row r="51" spans="1:8" s="3" customFormat="1" ht="15.6" customHeight="1" x14ac:dyDescent="0.25">
      <c r="A51" s="55" t="s">
        <v>127</v>
      </c>
      <c r="B51" s="52" t="s">
        <v>5</v>
      </c>
      <c r="C51" s="74">
        <v>51</v>
      </c>
      <c r="D51" s="127">
        <v>2</v>
      </c>
      <c r="E51" s="127"/>
      <c r="F51" s="76"/>
      <c r="G51" s="76"/>
      <c r="H51" s="476">
        <f t="shared" si="6"/>
        <v>53</v>
      </c>
    </row>
    <row r="52" spans="1:8" s="3" customFormat="1" ht="15.6" customHeight="1" x14ac:dyDescent="0.25">
      <c r="A52" s="55" t="s">
        <v>128</v>
      </c>
      <c r="B52" s="52" t="s">
        <v>5</v>
      </c>
      <c r="C52" s="74">
        <v>40</v>
      </c>
      <c r="D52" s="127"/>
      <c r="E52" s="127"/>
      <c r="F52" s="76"/>
      <c r="G52" s="76"/>
      <c r="H52" s="476">
        <f t="shared" ref="H52" si="10">SUM(C52:G52)</f>
        <v>40</v>
      </c>
    </row>
    <row r="53" spans="1:8" s="3" customFormat="1" ht="15.6" customHeight="1" x14ac:dyDescent="0.25">
      <c r="A53" s="49" t="s">
        <v>182</v>
      </c>
      <c r="B53" s="52" t="s">
        <v>5</v>
      </c>
      <c r="C53" s="74">
        <v>1</v>
      </c>
      <c r="D53" s="127"/>
      <c r="E53" s="127"/>
      <c r="F53" s="76"/>
      <c r="G53" s="76"/>
      <c r="H53" s="476">
        <f t="shared" si="6"/>
        <v>1</v>
      </c>
    </row>
    <row r="54" spans="1:8" s="3" customFormat="1" ht="15.6" x14ac:dyDescent="0.25">
      <c r="A54" s="69" t="s">
        <v>16</v>
      </c>
      <c r="B54" s="70"/>
      <c r="C54" s="47">
        <f>SUM(C39:C53)</f>
        <v>755</v>
      </c>
      <c r="D54" s="71">
        <f t="shared" ref="D54:H54" si="11">SUM(D39:D53)</f>
        <v>3</v>
      </c>
      <c r="E54" s="71">
        <f>SUM(E39:E53)</f>
        <v>4</v>
      </c>
      <c r="F54" s="71">
        <f t="shared" si="11"/>
        <v>0</v>
      </c>
      <c r="G54" s="71">
        <f t="shared" si="11"/>
        <v>1</v>
      </c>
      <c r="H54" s="47">
        <f t="shared" si="11"/>
        <v>763</v>
      </c>
    </row>
    <row r="55" spans="1:8" s="3" customFormat="1" ht="16.350000000000001" customHeight="1" x14ac:dyDescent="0.25">
      <c r="A55" s="132" t="s">
        <v>183</v>
      </c>
      <c r="B55" s="48" t="s">
        <v>3</v>
      </c>
      <c r="C55" s="476">
        <v>71</v>
      </c>
      <c r="D55" s="478">
        <v>3</v>
      </c>
      <c r="E55" s="478">
        <v>1</v>
      </c>
      <c r="F55" s="75"/>
      <c r="G55" s="75"/>
      <c r="H55" s="476">
        <f t="shared" ref="H55:H71" si="12">SUM(C55:G55)</f>
        <v>75</v>
      </c>
    </row>
    <row r="56" spans="1:8" s="3" customFormat="1" ht="16.2" customHeight="1" x14ac:dyDescent="0.25">
      <c r="A56" s="132" t="s">
        <v>129</v>
      </c>
      <c r="B56" s="48" t="s">
        <v>3</v>
      </c>
      <c r="C56" s="476">
        <v>11</v>
      </c>
      <c r="D56" s="478"/>
      <c r="E56" s="478"/>
      <c r="F56" s="75"/>
      <c r="G56" s="75"/>
      <c r="H56" s="476">
        <f t="shared" si="12"/>
        <v>11</v>
      </c>
    </row>
    <row r="57" spans="1:8" s="3" customFormat="1" ht="16.350000000000001" customHeight="1" x14ac:dyDescent="0.25">
      <c r="A57" s="132" t="s">
        <v>130</v>
      </c>
      <c r="B57" s="48" t="s">
        <v>3</v>
      </c>
      <c r="C57" s="476">
        <v>16</v>
      </c>
      <c r="D57" s="478"/>
      <c r="E57" s="478"/>
      <c r="F57" s="75"/>
      <c r="G57" s="75"/>
      <c r="H57" s="476">
        <f t="shared" si="12"/>
        <v>16</v>
      </c>
    </row>
    <row r="58" spans="1:8" s="3" customFormat="1" ht="16.2" customHeight="1" x14ac:dyDescent="0.25">
      <c r="A58" s="49" t="s">
        <v>184</v>
      </c>
      <c r="B58" s="50" t="s">
        <v>3</v>
      </c>
      <c r="C58" s="74">
        <v>201</v>
      </c>
      <c r="D58" s="75">
        <v>1</v>
      </c>
      <c r="E58" s="75">
        <v>15</v>
      </c>
      <c r="F58" s="76"/>
      <c r="G58" s="76"/>
      <c r="H58" s="476">
        <f t="shared" si="12"/>
        <v>217</v>
      </c>
    </row>
    <row r="59" spans="1:8" s="3" customFormat="1" ht="16.2" customHeight="1" x14ac:dyDescent="0.25">
      <c r="A59" s="49" t="s">
        <v>52</v>
      </c>
      <c r="B59" s="50" t="s">
        <v>3</v>
      </c>
      <c r="C59" s="74">
        <v>163</v>
      </c>
      <c r="D59" s="75"/>
      <c r="E59" s="75">
        <v>1</v>
      </c>
      <c r="F59" s="76"/>
      <c r="G59" s="76"/>
      <c r="H59" s="476">
        <f t="shared" si="12"/>
        <v>164</v>
      </c>
    </row>
    <row r="60" spans="1:8" s="3" customFormat="1" ht="16.2" customHeight="1" x14ac:dyDescent="0.25">
      <c r="A60" s="49" t="s">
        <v>185</v>
      </c>
      <c r="B60" s="50" t="s">
        <v>5</v>
      </c>
      <c r="C60" s="74">
        <v>73</v>
      </c>
      <c r="D60" s="75">
        <v>1</v>
      </c>
      <c r="E60" s="75"/>
      <c r="F60" s="76"/>
      <c r="G60" s="76"/>
      <c r="H60" s="476">
        <f t="shared" si="12"/>
        <v>74</v>
      </c>
    </row>
    <row r="61" spans="1:8" s="3" customFormat="1" ht="15.6" customHeight="1" x14ac:dyDescent="0.25">
      <c r="A61" s="38" t="s">
        <v>53</v>
      </c>
      <c r="B61" s="50" t="s">
        <v>3</v>
      </c>
      <c r="C61" s="74">
        <v>261</v>
      </c>
      <c r="D61" s="75">
        <v>3</v>
      </c>
      <c r="E61" s="75">
        <v>1</v>
      </c>
      <c r="F61" s="76"/>
      <c r="G61" s="76"/>
      <c r="H61" s="476">
        <f t="shared" si="12"/>
        <v>265</v>
      </c>
    </row>
    <row r="62" spans="1:8" s="3" customFormat="1" ht="15.6" customHeight="1" x14ac:dyDescent="0.25">
      <c r="A62" s="38" t="s">
        <v>18</v>
      </c>
      <c r="B62" s="50" t="s">
        <v>5</v>
      </c>
      <c r="C62" s="74">
        <v>56</v>
      </c>
      <c r="D62" s="75"/>
      <c r="E62" s="75"/>
      <c r="F62" s="76"/>
      <c r="G62" s="76"/>
      <c r="H62" s="476">
        <f t="shared" si="12"/>
        <v>56</v>
      </c>
    </row>
    <row r="63" spans="1:8" s="3" customFormat="1" ht="15.6" customHeight="1" x14ac:dyDescent="0.25">
      <c r="A63" s="38" t="s">
        <v>159</v>
      </c>
      <c r="B63" s="50" t="s">
        <v>3</v>
      </c>
      <c r="C63" s="74">
        <v>47</v>
      </c>
      <c r="D63" s="75"/>
      <c r="E63" s="75"/>
      <c r="F63" s="76"/>
      <c r="G63" s="76">
        <v>5</v>
      </c>
      <c r="H63" s="476">
        <f t="shared" si="12"/>
        <v>52</v>
      </c>
    </row>
    <row r="64" spans="1:8" s="3" customFormat="1" ht="15.6" customHeight="1" x14ac:dyDescent="0.25">
      <c r="A64" s="38" t="s">
        <v>218</v>
      </c>
      <c r="B64" s="50" t="s">
        <v>3</v>
      </c>
      <c r="C64" s="74">
        <v>4</v>
      </c>
      <c r="D64" s="75"/>
      <c r="E64" s="75"/>
      <c r="F64" s="76"/>
      <c r="G64" s="76"/>
      <c r="H64" s="476">
        <f t="shared" si="12"/>
        <v>4</v>
      </c>
    </row>
    <row r="65" spans="1:8" s="3" customFormat="1" ht="15.6" customHeight="1" x14ac:dyDescent="0.25">
      <c r="A65" s="55" t="s">
        <v>54</v>
      </c>
      <c r="B65" s="52" t="s">
        <v>3</v>
      </c>
      <c r="C65" s="122">
        <v>90</v>
      </c>
      <c r="D65" s="127"/>
      <c r="E65" s="127"/>
      <c r="F65" s="76"/>
      <c r="G65" s="76"/>
      <c r="H65" s="476">
        <f t="shared" si="12"/>
        <v>90</v>
      </c>
    </row>
    <row r="66" spans="1:8" s="3" customFormat="1" ht="15.6" customHeight="1" x14ac:dyDescent="0.25">
      <c r="A66" s="55" t="s">
        <v>56</v>
      </c>
      <c r="B66" s="52" t="s">
        <v>3</v>
      </c>
      <c r="C66" s="122">
        <v>112</v>
      </c>
      <c r="D66" s="127">
        <v>4</v>
      </c>
      <c r="E66" s="127">
        <v>5</v>
      </c>
      <c r="F66" s="76"/>
      <c r="G66" s="76">
        <v>1</v>
      </c>
      <c r="H66" s="476">
        <f t="shared" si="12"/>
        <v>122</v>
      </c>
    </row>
    <row r="67" spans="1:8" s="3" customFormat="1" ht="15.6" customHeight="1" x14ac:dyDescent="0.25">
      <c r="A67" s="55" t="s">
        <v>46</v>
      </c>
      <c r="B67" s="52" t="s">
        <v>3</v>
      </c>
      <c r="C67" s="122">
        <v>290</v>
      </c>
      <c r="D67" s="127">
        <v>3</v>
      </c>
      <c r="E67" s="127">
        <v>1</v>
      </c>
      <c r="F67" s="76"/>
      <c r="G67" s="76"/>
      <c r="H67" s="476">
        <f t="shared" si="12"/>
        <v>294</v>
      </c>
    </row>
    <row r="68" spans="1:8" s="19" customFormat="1" ht="30" customHeight="1" x14ac:dyDescent="0.25">
      <c r="A68" s="77" t="s">
        <v>132</v>
      </c>
      <c r="B68" s="52" t="s">
        <v>5</v>
      </c>
      <c r="C68" s="122"/>
      <c r="D68" s="127">
        <v>1</v>
      </c>
      <c r="E68" s="127"/>
      <c r="F68" s="76">
        <v>25</v>
      </c>
      <c r="G68" s="76"/>
      <c r="H68" s="476">
        <f t="shared" si="12"/>
        <v>26</v>
      </c>
    </row>
    <row r="69" spans="1:8" s="19" customFormat="1" ht="15" customHeight="1" x14ac:dyDescent="0.25">
      <c r="A69" s="77" t="s">
        <v>58</v>
      </c>
      <c r="B69" s="73" t="s">
        <v>5</v>
      </c>
      <c r="C69" s="74"/>
      <c r="D69" s="75"/>
      <c r="E69" s="75"/>
      <c r="F69" s="76">
        <v>25</v>
      </c>
      <c r="G69" s="76"/>
      <c r="H69" s="476">
        <f t="shared" si="12"/>
        <v>25</v>
      </c>
    </row>
    <row r="70" spans="1:8" s="3" customFormat="1" ht="16.350000000000001" customHeight="1" x14ac:dyDescent="0.25">
      <c r="A70" s="303" t="s">
        <v>131</v>
      </c>
      <c r="B70" s="120" t="s">
        <v>3</v>
      </c>
      <c r="C70" s="122">
        <v>39</v>
      </c>
      <c r="D70" s="127"/>
      <c r="E70" s="127"/>
      <c r="F70" s="76"/>
      <c r="G70" s="76"/>
      <c r="H70" s="476">
        <f t="shared" si="12"/>
        <v>39</v>
      </c>
    </row>
    <row r="71" spans="1:8" s="3" customFormat="1" ht="15.6" x14ac:dyDescent="0.25">
      <c r="A71" s="55" t="s">
        <v>145</v>
      </c>
      <c r="B71" s="52" t="s">
        <v>3</v>
      </c>
      <c r="C71" s="122">
        <v>4</v>
      </c>
      <c r="D71" s="127"/>
      <c r="E71" s="127"/>
      <c r="F71" s="76"/>
      <c r="G71" s="76"/>
      <c r="H71" s="476">
        <f t="shared" si="12"/>
        <v>4</v>
      </c>
    </row>
    <row r="72" spans="1:8" s="3" customFormat="1" ht="16.2" thickBot="1" x14ac:dyDescent="0.3">
      <c r="A72" s="78" t="s">
        <v>72</v>
      </c>
      <c r="B72" s="79"/>
      <c r="C72" s="58">
        <f t="shared" ref="C72:H72" si="13">SUM(C55:C71)</f>
        <v>1438</v>
      </c>
      <c r="D72" s="90">
        <f t="shared" si="13"/>
        <v>16</v>
      </c>
      <c r="E72" s="59">
        <f t="shared" si="13"/>
        <v>24</v>
      </c>
      <c r="F72" s="59">
        <f t="shared" si="13"/>
        <v>50</v>
      </c>
      <c r="G72" s="59">
        <f t="shared" si="13"/>
        <v>6</v>
      </c>
      <c r="H72" s="58">
        <f t="shared" si="13"/>
        <v>1534</v>
      </c>
    </row>
    <row r="73" spans="1:8" s="3" customFormat="1" ht="16.2" thickBot="1" x14ac:dyDescent="0.3">
      <c r="A73" s="81" t="s">
        <v>19</v>
      </c>
      <c r="B73" s="61"/>
      <c r="C73" s="62">
        <f t="shared" ref="C73:H73" si="14">SUM(C54,C72)</f>
        <v>2193</v>
      </c>
      <c r="D73" s="82">
        <f t="shared" si="14"/>
        <v>19</v>
      </c>
      <c r="E73" s="83">
        <f t="shared" si="14"/>
        <v>28</v>
      </c>
      <c r="F73" s="63">
        <f t="shared" si="14"/>
        <v>50</v>
      </c>
      <c r="G73" s="84">
        <f t="shared" si="14"/>
        <v>7</v>
      </c>
      <c r="H73" s="83">
        <f t="shared" si="14"/>
        <v>2297</v>
      </c>
    </row>
    <row r="74" spans="1:8" s="19" customFormat="1" ht="13.8" x14ac:dyDescent="0.25">
      <c r="A74" s="106"/>
      <c r="B74" s="8"/>
      <c r="C74" s="26"/>
      <c r="D74" s="17"/>
      <c r="E74" s="17"/>
      <c r="F74" s="17"/>
      <c r="G74" s="17"/>
      <c r="H74" s="27"/>
    </row>
    <row r="75" spans="1:8" s="19" customFormat="1" ht="13.8" x14ac:dyDescent="0.25">
      <c r="A75" s="8" t="s">
        <v>152</v>
      </c>
      <c r="B75" s="32"/>
      <c r="C75" s="107"/>
      <c r="D75" s="107"/>
      <c r="E75" s="107"/>
      <c r="F75" s="107"/>
      <c r="G75" s="107"/>
      <c r="H75" s="27"/>
    </row>
    <row r="76" spans="1:8" s="18" customFormat="1" ht="30.6" customHeight="1" x14ac:dyDescent="0.3">
      <c r="A76" s="108" t="s">
        <v>256</v>
      </c>
      <c r="B76" s="109"/>
      <c r="C76" s="110"/>
      <c r="D76" s="111"/>
      <c r="E76" s="111"/>
      <c r="F76" s="111"/>
      <c r="G76" s="111"/>
      <c r="H76" s="112"/>
    </row>
    <row r="77" spans="1:8" s="18" customFormat="1" ht="18.75" customHeight="1" x14ac:dyDescent="0.25">
      <c r="A77" s="33" t="s">
        <v>20</v>
      </c>
      <c r="B77" s="109"/>
      <c r="C77" s="110"/>
      <c r="D77" s="111"/>
      <c r="E77" s="111"/>
      <c r="F77" s="111"/>
      <c r="G77" s="111"/>
      <c r="H77" s="112"/>
    </row>
    <row r="78" spans="1:8" s="18" customFormat="1" ht="15" customHeight="1" thickBot="1" x14ac:dyDescent="0.3">
      <c r="A78" s="31"/>
      <c r="B78" s="113"/>
      <c r="C78" s="114"/>
      <c r="D78" s="17"/>
      <c r="E78" s="17"/>
      <c r="F78" s="17"/>
      <c r="G78" s="17"/>
      <c r="H78" s="27"/>
    </row>
    <row r="79" spans="1:8" s="18" customFormat="1" ht="15.75" customHeight="1" x14ac:dyDescent="0.25">
      <c r="A79" s="404" t="s">
        <v>1</v>
      </c>
      <c r="B79" s="406" t="s">
        <v>21</v>
      </c>
      <c r="C79" s="391" t="s">
        <v>154</v>
      </c>
      <c r="D79" s="408" t="s">
        <v>155</v>
      </c>
      <c r="E79" s="410" t="s">
        <v>160</v>
      </c>
      <c r="F79" s="412" t="s">
        <v>98</v>
      </c>
      <c r="G79" s="389" t="s">
        <v>198</v>
      </c>
      <c r="H79" s="391" t="s">
        <v>157</v>
      </c>
    </row>
    <row r="80" spans="1:8" s="20" customFormat="1" ht="73.5" customHeight="1" thickBot="1" x14ac:dyDescent="0.3">
      <c r="A80" s="405"/>
      <c r="B80" s="407"/>
      <c r="C80" s="392"/>
      <c r="D80" s="409"/>
      <c r="E80" s="411"/>
      <c r="F80" s="413"/>
      <c r="G80" s="390"/>
      <c r="H80" s="392"/>
    </row>
    <row r="81" spans="1:8" s="20" customFormat="1" ht="15.6" customHeight="1" x14ac:dyDescent="0.25">
      <c r="A81" s="115" t="s">
        <v>220</v>
      </c>
      <c r="B81" s="116" t="s">
        <v>3</v>
      </c>
      <c r="C81" s="117">
        <v>28</v>
      </c>
      <c r="D81" s="76"/>
      <c r="E81" s="76"/>
      <c r="F81" s="76"/>
      <c r="G81" s="76"/>
      <c r="H81" s="476">
        <f t="shared" ref="H81:H120" si="15">SUM(C81:G81)</f>
        <v>28</v>
      </c>
    </row>
    <row r="82" spans="1:8" s="20" customFormat="1" ht="15.6" customHeight="1" x14ac:dyDescent="0.25">
      <c r="A82" s="115" t="s">
        <v>221</v>
      </c>
      <c r="B82" s="116" t="s">
        <v>3</v>
      </c>
      <c r="C82" s="117">
        <v>26</v>
      </c>
      <c r="D82" s="76"/>
      <c r="E82" s="76"/>
      <c r="F82" s="76"/>
      <c r="G82" s="76"/>
      <c r="H82" s="476">
        <f t="shared" si="15"/>
        <v>26</v>
      </c>
    </row>
    <row r="83" spans="1:8" s="20" customFormat="1" ht="15.6" customHeight="1" x14ac:dyDescent="0.25">
      <c r="A83" s="115" t="s">
        <v>15</v>
      </c>
      <c r="B83" s="116" t="s">
        <v>3</v>
      </c>
      <c r="C83" s="117">
        <v>81</v>
      </c>
      <c r="D83" s="76"/>
      <c r="E83" s="76"/>
      <c r="F83" s="76"/>
      <c r="G83" s="76"/>
      <c r="H83" s="476">
        <f t="shared" ref="H83:H84" si="16">SUM(C83:G83)</f>
        <v>81</v>
      </c>
    </row>
    <row r="84" spans="1:8" s="20" customFormat="1" ht="15.6" customHeight="1" x14ac:dyDescent="0.25">
      <c r="A84" s="115" t="s">
        <v>257</v>
      </c>
      <c r="B84" s="116" t="s">
        <v>3</v>
      </c>
      <c r="C84" s="117">
        <v>17</v>
      </c>
      <c r="D84" s="76"/>
      <c r="E84" s="76"/>
      <c r="F84" s="76"/>
      <c r="G84" s="76"/>
      <c r="H84" s="476">
        <f t="shared" si="16"/>
        <v>17</v>
      </c>
    </row>
    <row r="85" spans="1:8" s="20" customFormat="1" ht="15.6" customHeight="1" x14ac:dyDescent="0.25">
      <c r="A85" s="115" t="s">
        <v>119</v>
      </c>
      <c r="B85" s="116" t="s">
        <v>5</v>
      </c>
      <c r="C85" s="117">
        <v>39</v>
      </c>
      <c r="D85" s="76"/>
      <c r="E85" s="76"/>
      <c r="F85" s="76"/>
      <c r="G85" s="76"/>
      <c r="H85" s="476">
        <f t="shared" si="15"/>
        <v>39</v>
      </c>
    </row>
    <row r="86" spans="1:8" s="20" customFormat="1" ht="15" customHeight="1" x14ac:dyDescent="0.25">
      <c r="A86" s="115" t="s">
        <v>118</v>
      </c>
      <c r="B86" s="116" t="s">
        <v>5</v>
      </c>
      <c r="C86" s="117">
        <v>22</v>
      </c>
      <c r="D86" s="76"/>
      <c r="E86" s="76"/>
      <c r="F86" s="76"/>
      <c r="G86" s="76"/>
      <c r="H86" s="476">
        <f t="shared" si="15"/>
        <v>22</v>
      </c>
    </row>
    <row r="87" spans="1:8" s="20" customFormat="1" ht="15.6" customHeight="1" x14ac:dyDescent="0.25">
      <c r="A87" s="115" t="s">
        <v>186</v>
      </c>
      <c r="B87" s="116" t="s">
        <v>3</v>
      </c>
      <c r="C87" s="117">
        <v>17</v>
      </c>
      <c r="D87" s="76"/>
      <c r="E87" s="76"/>
      <c r="F87" s="76"/>
      <c r="G87" s="76"/>
      <c r="H87" s="476">
        <f t="shared" si="15"/>
        <v>17</v>
      </c>
    </row>
    <row r="88" spans="1:8" s="20" customFormat="1" ht="15.6" customHeight="1" x14ac:dyDescent="0.25">
      <c r="A88" s="115" t="s">
        <v>143</v>
      </c>
      <c r="B88" s="116" t="s">
        <v>5</v>
      </c>
      <c r="C88" s="117">
        <v>84</v>
      </c>
      <c r="D88" s="76"/>
      <c r="E88" s="76">
        <v>1</v>
      </c>
      <c r="F88" s="76"/>
      <c r="G88" s="76"/>
      <c r="H88" s="476">
        <f t="shared" si="15"/>
        <v>85</v>
      </c>
    </row>
    <row r="89" spans="1:8" s="20" customFormat="1" ht="15.6" customHeight="1" x14ac:dyDescent="0.25">
      <c r="A89" s="115" t="s">
        <v>88</v>
      </c>
      <c r="B89" s="116" t="s">
        <v>3</v>
      </c>
      <c r="C89" s="117">
        <v>265</v>
      </c>
      <c r="D89" s="76">
        <v>1</v>
      </c>
      <c r="E89" s="76"/>
      <c r="F89" s="76"/>
      <c r="G89" s="76"/>
      <c r="H89" s="476">
        <f t="shared" si="15"/>
        <v>266</v>
      </c>
    </row>
    <row r="90" spans="1:8" s="20" customFormat="1" ht="15.6" customHeight="1" x14ac:dyDescent="0.25">
      <c r="A90" s="115" t="s">
        <v>222</v>
      </c>
      <c r="B90" s="116" t="s">
        <v>3</v>
      </c>
      <c r="C90" s="117">
        <v>38</v>
      </c>
      <c r="D90" s="76"/>
      <c r="E90" s="76"/>
      <c r="F90" s="76"/>
      <c r="G90" s="76"/>
      <c r="H90" s="476">
        <f t="shared" ref="H90" si="17">SUM(C90:G90)</f>
        <v>38</v>
      </c>
    </row>
    <row r="91" spans="1:8" ht="15.6" customHeight="1" x14ac:dyDescent="0.25">
      <c r="A91" s="115" t="s">
        <v>73</v>
      </c>
      <c r="B91" s="116" t="s">
        <v>3</v>
      </c>
      <c r="C91" s="117">
        <v>17</v>
      </c>
      <c r="D91" s="76"/>
      <c r="E91" s="76"/>
      <c r="F91" s="76"/>
      <c r="G91" s="76"/>
      <c r="H91" s="476">
        <f t="shared" si="15"/>
        <v>17</v>
      </c>
    </row>
    <row r="92" spans="1:8" ht="15.6" customHeight="1" x14ac:dyDescent="0.25">
      <c r="A92" s="72" t="s">
        <v>22</v>
      </c>
      <c r="B92" s="86" t="s">
        <v>3</v>
      </c>
      <c r="C92" s="74">
        <v>154</v>
      </c>
      <c r="D92" s="76"/>
      <c r="E92" s="76">
        <v>1</v>
      </c>
      <c r="F92" s="76"/>
      <c r="G92" s="76"/>
      <c r="H92" s="476">
        <f t="shared" si="15"/>
        <v>155</v>
      </c>
    </row>
    <row r="93" spans="1:8" ht="15.6" customHeight="1" x14ac:dyDescent="0.25">
      <c r="A93" s="72" t="s">
        <v>258</v>
      </c>
      <c r="B93" s="86" t="s">
        <v>3</v>
      </c>
      <c r="C93" s="74">
        <v>7</v>
      </c>
      <c r="D93" s="76"/>
      <c r="E93" s="76"/>
      <c r="F93" s="76"/>
      <c r="G93" s="76"/>
      <c r="H93" s="476">
        <f t="shared" si="15"/>
        <v>7</v>
      </c>
    </row>
    <row r="94" spans="1:8" ht="15.6" customHeight="1" x14ac:dyDescent="0.25">
      <c r="A94" s="72" t="s">
        <v>142</v>
      </c>
      <c r="B94" s="86" t="s">
        <v>5</v>
      </c>
      <c r="C94" s="74">
        <v>62</v>
      </c>
      <c r="D94" s="76">
        <v>1</v>
      </c>
      <c r="E94" s="76"/>
      <c r="F94" s="76"/>
      <c r="G94" s="76"/>
      <c r="H94" s="476">
        <f t="shared" si="15"/>
        <v>63</v>
      </c>
    </row>
    <row r="95" spans="1:8" ht="15.6" customHeight="1" x14ac:dyDescent="0.25">
      <c r="A95" s="72" t="s">
        <v>24</v>
      </c>
      <c r="B95" s="86" t="s">
        <v>3</v>
      </c>
      <c r="C95" s="74">
        <v>203</v>
      </c>
      <c r="D95" s="76"/>
      <c r="E95" s="76">
        <v>2</v>
      </c>
      <c r="F95" s="76"/>
      <c r="G95" s="76"/>
      <c r="H95" s="476">
        <f t="shared" si="15"/>
        <v>205</v>
      </c>
    </row>
    <row r="96" spans="1:8" ht="15.6" customHeight="1" x14ac:dyDescent="0.25">
      <c r="A96" s="72" t="s">
        <v>223</v>
      </c>
      <c r="B96" s="86" t="s">
        <v>3</v>
      </c>
      <c r="C96" s="74">
        <v>58</v>
      </c>
      <c r="D96" s="76">
        <v>1</v>
      </c>
      <c r="E96" s="76"/>
      <c r="F96" s="76"/>
      <c r="G96" s="76"/>
      <c r="H96" s="476">
        <f t="shared" ref="H96" si="18">SUM(C96:G96)</f>
        <v>59</v>
      </c>
    </row>
    <row r="97" spans="1:8" ht="15.6" customHeight="1" x14ac:dyDescent="0.25">
      <c r="A97" s="72" t="s">
        <v>25</v>
      </c>
      <c r="B97" s="86" t="s">
        <v>5</v>
      </c>
      <c r="C97" s="74">
        <v>1</v>
      </c>
      <c r="D97" s="76"/>
      <c r="E97" s="76"/>
      <c r="F97" s="76"/>
      <c r="G97" s="76"/>
      <c r="H97" s="476">
        <f t="shared" si="15"/>
        <v>1</v>
      </c>
    </row>
    <row r="98" spans="1:8" ht="15.6" customHeight="1" x14ac:dyDescent="0.25">
      <c r="A98" s="72" t="s">
        <v>141</v>
      </c>
      <c r="B98" s="86" t="s">
        <v>3</v>
      </c>
      <c r="C98" s="74">
        <v>255</v>
      </c>
      <c r="D98" s="76"/>
      <c r="E98" s="76">
        <v>1</v>
      </c>
      <c r="F98" s="76"/>
      <c r="G98" s="76"/>
      <c r="H98" s="476">
        <f t="shared" si="15"/>
        <v>256</v>
      </c>
    </row>
    <row r="99" spans="1:8" ht="15.6" customHeight="1" x14ac:dyDescent="0.25">
      <c r="A99" s="72" t="s">
        <v>245</v>
      </c>
      <c r="B99" s="86" t="s">
        <v>5</v>
      </c>
      <c r="C99" s="74">
        <v>2</v>
      </c>
      <c r="D99" s="76"/>
      <c r="E99" s="76"/>
      <c r="F99" s="76"/>
      <c r="G99" s="76"/>
      <c r="H99" s="476">
        <f t="shared" ref="H99:H100" si="19">SUM(C99:G99)</f>
        <v>2</v>
      </c>
    </row>
    <row r="100" spans="1:8" ht="15.6" customHeight="1" x14ac:dyDescent="0.25">
      <c r="A100" s="72" t="s">
        <v>224</v>
      </c>
      <c r="B100" s="86" t="s">
        <v>5</v>
      </c>
      <c r="C100" s="74">
        <v>36</v>
      </c>
      <c r="D100" s="76"/>
      <c r="E100" s="76"/>
      <c r="F100" s="76"/>
      <c r="G100" s="76">
        <v>1</v>
      </c>
      <c r="H100" s="476">
        <f t="shared" si="19"/>
        <v>37</v>
      </c>
    </row>
    <row r="101" spans="1:8" ht="15.6" customHeight="1" x14ac:dyDescent="0.25">
      <c r="A101" s="303" t="s">
        <v>116</v>
      </c>
      <c r="B101" s="87" t="s">
        <v>3</v>
      </c>
      <c r="C101" s="74">
        <v>50</v>
      </c>
      <c r="D101" s="76"/>
      <c r="E101" s="76"/>
      <c r="F101" s="76"/>
      <c r="G101" s="76"/>
      <c r="H101" s="476">
        <f t="shared" si="15"/>
        <v>50</v>
      </c>
    </row>
    <row r="102" spans="1:8" ht="15.6" customHeight="1" x14ac:dyDescent="0.25">
      <c r="A102" s="303" t="s">
        <v>225</v>
      </c>
      <c r="B102" s="87" t="s">
        <v>3</v>
      </c>
      <c r="C102" s="74">
        <v>96</v>
      </c>
      <c r="D102" s="76"/>
      <c r="E102" s="76">
        <v>1</v>
      </c>
      <c r="F102" s="76"/>
      <c r="G102" s="76"/>
      <c r="H102" s="476">
        <f t="shared" ref="H102" si="20">SUM(C102:G102)</f>
        <v>97</v>
      </c>
    </row>
    <row r="103" spans="1:8" ht="15.6" customHeight="1" x14ac:dyDescent="0.25">
      <c r="A103" s="303" t="s">
        <v>18</v>
      </c>
      <c r="B103" s="87" t="s">
        <v>3</v>
      </c>
      <c r="C103" s="74">
        <v>64</v>
      </c>
      <c r="D103" s="76"/>
      <c r="E103" s="76"/>
      <c r="F103" s="76"/>
      <c r="G103" s="76"/>
      <c r="H103" s="476">
        <f t="shared" si="15"/>
        <v>64</v>
      </c>
    </row>
    <row r="104" spans="1:8" ht="15.6" customHeight="1" x14ac:dyDescent="0.25">
      <c r="A104" s="303" t="s">
        <v>226</v>
      </c>
      <c r="B104" s="87" t="s">
        <v>3</v>
      </c>
      <c r="C104" s="74">
        <v>16</v>
      </c>
      <c r="D104" s="76"/>
      <c r="E104" s="76"/>
      <c r="F104" s="76"/>
      <c r="G104" s="76"/>
      <c r="H104" s="476">
        <f t="shared" ref="H104" si="21">SUM(C104:G104)</f>
        <v>16</v>
      </c>
    </row>
    <row r="105" spans="1:8" ht="15.6" customHeight="1" x14ac:dyDescent="0.25">
      <c r="A105" s="303" t="s">
        <v>102</v>
      </c>
      <c r="B105" s="87" t="s">
        <v>3</v>
      </c>
      <c r="C105" s="74">
        <v>20</v>
      </c>
      <c r="D105" s="76"/>
      <c r="E105" s="76"/>
      <c r="F105" s="76"/>
      <c r="G105" s="76"/>
      <c r="H105" s="476">
        <f t="shared" si="15"/>
        <v>20</v>
      </c>
    </row>
    <row r="106" spans="1:8" ht="15.6" customHeight="1" x14ac:dyDescent="0.25">
      <c r="A106" s="55" t="s">
        <v>79</v>
      </c>
      <c r="B106" s="87" t="s">
        <v>3</v>
      </c>
      <c r="C106" s="74">
        <v>3</v>
      </c>
      <c r="D106" s="76"/>
      <c r="E106" s="76"/>
      <c r="F106" s="76"/>
      <c r="G106" s="76"/>
      <c r="H106" s="476">
        <f t="shared" ref="H106" si="22">SUM(C106:G106)</f>
        <v>3</v>
      </c>
    </row>
    <row r="107" spans="1:8" s="21" customFormat="1" ht="15" customHeight="1" x14ac:dyDescent="0.25">
      <c r="A107" s="49" t="s">
        <v>11</v>
      </c>
      <c r="B107" s="50" t="s">
        <v>5</v>
      </c>
      <c r="C107" s="74">
        <v>66</v>
      </c>
      <c r="D107" s="75"/>
      <c r="E107" s="75"/>
      <c r="F107" s="76"/>
      <c r="G107" s="76"/>
      <c r="H107" s="476">
        <f t="shared" si="15"/>
        <v>66</v>
      </c>
    </row>
    <row r="108" spans="1:8" s="21" customFormat="1" ht="15" customHeight="1" x14ac:dyDescent="0.25">
      <c r="A108" s="49" t="s">
        <v>182</v>
      </c>
      <c r="B108" s="50" t="s">
        <v>5</v>
      </c>
      <c r="C108" s="74">
        <v>3</v>
      </c>
      <c r="D108" s="75"/>
      <c r="E108" s="75"/>
      <c r="F108" s="76"/>
      <c r="G108" s="76"/>
      <c r="H108" s="476">
        <f t="shared" ref="H108" si="23">SUM(C108:G108)</f>
        <v>3</v>
      </c>
    </row>
    <row r="109" spans="1:8" ht="30" customHeight="1" x14ac:dyDescent="0.25">
      <c r="A109" s="77" t="s">
        <v>133</v>
      </c>
      <c r="B109" s="50" t="s">
        <v>5</v>
      </c>
      <c r="C109" s="74"/>
      <c r="D109" s="75">
        <v>1</v>
      </c>
      <c r="E109" s="75"/>
      <c r="F109" s="76">
        <v>27</v>
      </c>
      <c r="G109" s="76"/>
      <c r="H109" s="476">
        <f t="shared" si="15"/>
        <v>28</v>
      </c>
    </row>
    <row r="110" spans="1:8" ht="15.6" customHeight="1" x14ac:dyDescent="0.25">
      <c r="A110" s="119" t="s">
        <v>134</v>
      </c>
      <c r="B110" s="49" t="s">
        <v>3</v>
      </c>
      <c r="C110" s="122">
        <v>154</v>
      </c>
      <c r="D110" s="76"/>
      <c r="E110" s="76"/>
      <c r="F110" s="76"/>
      <c r="G110" s="76"/>
      <c r="H110" s="476">
        <f t="shared" si="15"/>
        <v>154</v>
      </c>
    </row>
    <row r="111" spans="1:8" ht="15.6" customHeight="1" x14ac:dyDescent="0.25">
      <c r="A111" s="77" t="s">
        <v>135</v>
      </c>
      <c r="B111" s="87" t="s">
        <v>3</v>
      </c>
      <c r="C111" s="122">
        <v>384</v>
      </c>
      <c r="D111" s="76">
        <v>1</v>
      </c>
      <c r="E111" s="76"/>
      <c r="F111" s="76"/>
      <c r="G111" s="76"/>
      <c r="H111" s="476">
        <f t="shared" si="15"/>
        <v>385</v>
      </c>
    </row>
    <row r="112" spans="1:8" ht="15.6" customHeight="1" x14ac:dyDescent="0.25">
      <c r="A112" s="55" t="s">
        <v>62</v>
      </c>
      <c r="B112" s="87" t="s">
        <v>3</v>
      </c>
      <c r="C112" s="122">
        <v>24</v>
      </c>
      <c r="D112" s="76"/>
      <c r="E112" s="76"/>
      <c r="F112" s="76"/>
      <c r="G112" s="76"/>
      <c r="H112" s="476">
        <f t="shared" si="15"/>
        <v>24</v>
      </c>
    </row>
    <row r="113" spans="1:8" ht="15.6" customHeight="1" x14ac:dyDescent="0.25">
      <c r="A113" s="55" t="s">
        <v>161</v>
      </c>
      <c r="B113" s="87" t="s">
        <v>3</v>
      </c>
      <c r="C113" s="122">
        <v>2</v>
      </c>
      <c r="D113" s="76"/>
      <c r="E113" s="76"/>
      <c r="F113" s="76"/>
      <c r="G113" s="76"/>
      <c r="H113" s="476">
        <f t="shared" si="15"/>
        <v>2</v>
      </c>
    </row>
    <row r="114" spans="1:8" ht="15.6" customHeight="1" x14ac:dyDescent="0.25">
      <c r="A114" s="55" t="s">
        <v>47</v>
      </c>
      <c r="B114" s="87" t="s">
        <v>3</v>
      </c>
      <c r="C114" s="122">
        <v>3</v>
      </c>
      <c r="D114" s="76"/>
      <c r="E114" s="76"/>
      <c r="F114" s="76"/>
      <c r="G114" s="76"/>
      <c r="H114" s="476">
        <f t="shared" si="15"/>
        <v>3</v>
      </c>
    </row>
    <row r="115" spans="1:8" ht="15.6" customHeight="1" x14ac:dyDescent="0.25">
      <c r="A115" s="51" t="s">
        <v>48</v>
      </c>
      <c r="B115" s="87" t="s">
        <v>3</v>
      </c>
      <c r="C115" s="122">
        <v>20</v>
      </c>
      <c r="D115" s="76">
        <v>2</v>
      </c>
      <c r="E115" s="76"/>
      <c r="F115" s="76"/>
      <c r="G115" s="76"/>
      <c r="H115" s="476">
        <f t="shared" si="15"/>
        <v>22</v>
      </c>
    </row>
    <row r="116" spans="1:8" ht="15.6" customHeight="1" x14ac:dyDescent="0.25">
      <c r="A116" s="55" t="s">
        <v>49</v>
      </c>
      <c r="B116" s="87" t="s">
        <v>3</v>
      </c>
      <c r="C116" s="122">
        <v>176</v>
      </c>
      <c r="D116" s="76">
        <v>3</v>
      </c>
      <c r="E116" s="76"/>
      <c r="F116" s="76"/>
      <c r="G116" s="76"/>
      <c r="H116" s="476">
        <f t="shared" si="15"/>
        <v>179</v>
      </c>
    </row>
    <row r="117" spans="1:8" ht="15.6" customHeight="1" x14ac:dyDescent="0.25">
      <c r="A117" s="55" t="s">
        <v>120</v>
      </c>
      <c r="B117" s="87" t="s">
        <v>3</v>
      </c>
      <c r="C117" s="122">
        <v>57</v>
      </c>
      <c r="D117" s="76"/>
      <c r="E117" s="76"/>
      <c r="F117" s="76"/>
      <c r="G117" s="76"/>
      <c r="H117" s="476">
        <f t="shared" si="15"/>
        <v>57</v>
      </c>
    </row>
    <row r="118" spans="1:8" ht="16.5" customHeight="1" x14ac:dyDescent="0.25">
      <c r="A118" s="303" t="s">
        <v>90</v>
      </c>
      <c r="B118" s="87" t="s">
        <v>3</v>
      </c>
      <c r="C118" s="122">
        <v>259</v>
      </c>
      <c r="D118" s="76"/>
      <c r="E118" s="76"/>
      <c r="F118" s="76"/>
      <c r="G118" s="76"/>
      <c r="H118" s="476">
        <f t="shared" si="15"/>
        <v>259</v>
      </c>
    </row>
    <row r="119" spans="1:8" ht="16.350000000000001" customHeight="1" x14ac:dyDescent="0.25">
      <c r="A119" s="55" t="s">
        <v>140</v>
      </c>
      <c r="B119" s="87" t="s">
        <v>3</v>
      </c>
      <c r="C119" s="122">
        <v>22</v>
      </c>
      <c r="D119" s="76">
        <v>1</v>
      </c>
      <c r="E119" s="76"/>
      <c r="F119" s="76"/>
      <c r="G119" s="76"/>
      <c r="H119" s="476">
        <f t="shared" si="15"/>
        <v>23</v>
      </c>
    </row>
    <row r="120" spans="1:8" ht="16.350000000000001" customHeight="1" x14ac:dyDescent="0.25">
      <c r="A120" s="55" t="s">
        <v>57</v>
      </c>
      <c r="B120" s="87" t="s">
        <v>3</v>
      </c>
      <c r="C120" s="122">
        <v>18</v>
      </c>
      <c r="D120" s="76"/>
      <c r="E120" s="76"/>
      <c r="F120" s="76"/>
      <c r="G120" s="76"/>
      <c r="H120" s="476">
        <f t="shared" si="15"/>
        <v>18</v>
      </c>
    </row>
    <row r="121" spans="1:8" ht="19.5" customHeight="1" thickBot="1" x14ac:dyDescent="0.3">
      <c r="A121" s="78" t="s">
        <v>74</v>
      </c>
      <c r="B121" s="89"/>
      <c r="C121" s="58">
        <f>SUM(C81:C120)</f>
        <v>2849</v>
      </c>
      <c r="D121" s="90">
        <f t="shared" ref="D121:H121" si="24">SUM(D81:D120)</f>
        <v>11</v>
      </c>
      <c r="E121" s="59">
        <f>SUM(E81:E120)</f>
        <v>6</v>
      </c>
      <c r="F121" s="59">
        <f t="shared" si="24"/>
        <v>27</v>
      </c>
      <c r="G121" s="59">
        <f>SUM(G81:G120)</f>
        <v>1</v>
      </c>
      <c r="H121" s="58">
        <f t="shared" si="24"/>
        <v>2894</v>
      </c>
    </row>
    <row r="122" spans="1:8" ht="15.6" customHeight="1" thickBot="1" x14ac:dyDescent="0.3">
      <c r="A122" s="81" t="s">
        <v>27</v>
      </c>
      <c r="B122" s="154"/>
      <c r="C122" s="85">
        <f>C121</f>
        <v>2849</v>
      </c>
      <c r="D122" s="85">
        <f>SUM(D81:D120)</f>
        <v>11</v>
      </c>
      <c r="E122" s="85">
        <f>SUM(E81:E120)</f>
        <v>6</v>
      </c>
      <c r="F122" s="85">
        <f>SUM(F81:F120)</f>
        <v>27</v>
      </c>
      <c r="G122" s="85">
        <f>SUM(G81:G120)</f>
        <v>1</v>
      </c>
      <c r="H122" s="155">
        <f>SUM(H81:H120)</f>
        <v>2894</v>
      </c>
    </row>
    <row r="123" spans="1:8" s="21" customFormat="1" ht="15.6" customHeight="1" x14ac:dyDescent="0.25">
      <c r="A123" s="156"/>
      <c r="B123" s="153"/>
      <c r="C123" s="152"/>
      <c r="D123" s="152"/>
      <c r="E123" s="152"/>
      <c r="F123" s="152"/>
      <c r="G123" s="152"/>
      <c r="H123" s="152"/>
    </row>
    <row r="124" spans="1:8" s="21" customFormat="1" ht="15.6" customHeight="1" x14ac:dyDescent="0.25">
      <c r="A124" s="8" t="s">
        <v>153</v>
      </c>
      <c r="B124" s="32"/>
      <c r="C124" s="107"/>
      <c r="D124" s="107"/>
      <c r="E124" s="107"/>
      <c r="F124" s="107"/>
      <c r="G124" s="107"/>
      <c r="H124" s="27"/>
    </row>
    <row r="125" spans="1:8" s="21" customFormat="1" ht="23.1" customHeight="1" x14ac:dyDescent="0.3">
      <c r="A125" s="108" t="s">
        <v>256</v>
      </c>
      <c r="B125" s="109"/>
      <c r="C125" s="110"/>
      <c r="D125" s="111"/>
      <c r="E125" s="111"/>
      <c r="F125" s="111"/>
      <c r="G125" s="111"/>
      <c r="H125" s="112"/>
    </row>
    <row r="126" spans="1:8" s="21" customFormat="1" ht="15.6" customHeight="1" x14ac:dyDescent="0.25">
      <c r="A126" s="33" t="s">
        <v>20</v>
      </c>
      <c r="B126" s="109"/>
      <c r="C126" s="110"/>
      <c r="D126" s="111"/>
      <c r="E126" s="111"/>
      <c r="F126" s="111"/>
      <c r="G126" s="111"/>
      <c r="H126" s="112"/>
    </row>
    <row r="127" spans="1:8" s="21" customFormat="1" ht="15.6" customHeight="1" thickBot="1" x14ac:dyDescent="0.3">
      <c r="A127" s="31"/>
      <c r="B127" s="113"/>
      <c r="C127" s="114"/>
      <c r="D127" s="17"/>
      <c r="E127" s="17"/>
      <c r="F127" s="17"/>
      <c r="G127" s="17"/>
      <c r="H127" s="27"/>
    </row>
    <row r="128" spans="1:8" s="21" customFormat="1" ht="15.6" customHeight="1" x14ac:dyDescent="0.25">
      <c r="A128" s="404" t="s">
        <v>1</v>
      </c>
      <c r="B128" s="406" t="s">
        <v>21</v>
      </c>
      <c r="C128" s="391" t="s">
        <v>154</v>
      </c>
      <c r="D128" s="408" t="s">
        <v>155</v>
      </c>
      <c r="E128" s="410" t="s">
        <v>160</v>
      </c>
      <c r="F128" s="412" t="s">
        <v>98</v>
      </c>
      <c r="G128" s="389" t="s">
        <v>198</v>
      </c>
      <c r="H128" s="391" t="s">
        <v>162</v>
      </c>
    </row>
    <row r="129" spans="1:8" s="21" customFormat="1" ht="58.35" customHeight="1" thickBot="1" x14ac:dyDescent="0.3">
      <c r="A129" s="405"/>
      <c r="B129" s="407"/>
      <c r="C129" s="392"/>
      <c r="D129" s="409"/>
      <c r="E129" s="411"/>
      <c r="F129" s="413"/>
      <c r="G129" s="390"/>
      <c r="H129" s="392"/>
    </row>
    <row r="130" spans="1:8" ht="15.6" x14ac:dyDescent="0.25">
      <c r="A130" s="49" t="s">
        <v>28</v>
      </c>
      <c r="B130" s="86" t="s">
        <v>3</v>
      </c>
      <c r="C130" s="74">
        <v>595</v>
      </c>
      <c r="D130" s="75">
        <v>1</v>
      </c>
      <c r="E130" s="76">
        <v>3</v>
      </c>
      <c r="F130" s="76"/>
      <c r="G130" s="76">
        <v>1</v>
      </c>
      <c r="H130" s="476">
        <f>SUM(C130:G130)</f>
        <v>600</v>
      </c>
    </row>
    <row r="131" spans="1:8" ht="15.6" x14ac:dyDescent="0.25">
      <c r="A131" s="49" t="s">
        <v>28</v>
      </c>
      <c r="B131" s="86" t="s">
        <v>5</v>
      </c>
      <c r="C131" s="74">
        <v>140</v>
      </c>
      <c r="D131" s="75">
        <v>1</v>
      </c>
      <c r="E131" s="76"/>
      <c r="F131" s="76"/>
      <c r="G131" s="76"/>
      <c r="H131" s="476">
        <f>SUM(C131:G131)</f>
        <v>141</v>
      </c>
    </row>
    <row r="132" spans="1:8" s="21" customFormat="1" ht="15.6" x14ac:dyDescent="0.25">
      <c r="A132" s="480" t="s">
        <v>259</v>
      </c>
      <c r="B132" s="116" t="s">
        <v>3</v>
      </c>
      <c r="C132" s="117">
        <v>4</v>
      </c>
      <c r="D132" s="75"/>
      <c r="E132" s="76"/>
      <c r="F132" s="76"/>
      <c r="G132" s="76"/>
      <c r="H132" s="476">
        <f t="shared" ref="H132:H134" si="25">SUM(C132:G132)</f>
        <v>4</v>
      </c>
    </row>
    <row r="133" spans="1:8" s="21" customFormat="1" ht="15.6" x14ac:dyDescent="0.25">
      <c r="A133" s="480" t="s">
        <v>260</v>
      </c>
      <c r="B133" s="116" t="s">
        <v>3</v>
      </c>
      <c r="C133" s="117">
        <v>8</v>
      </c>
      <c r="D133" s="75"/>
      <c r="E133" s="76">
        <v>2</v>
      </c>
      <c r="F133" s="76"/>
      <c r="G133" s="76">
        <v>1</v>
      </c>
      <c r="H133" s="476">
        <f t="shared" si="25"/>
        <v>11</v>
      </c>
    </row>
    <row r="134" spans="1:8" s="21" customFormat="1" ht="15.6" x14ac:dyDescent="0.25">
      <c r="A134" s="480" t="s">
        <v>261</v>
      </c>
      <c r="B134" s="116" t="s">
        <v>3</v>
      </c>
      <c r="C134" s="117">
        <v>31</v>
      </c>
      <c r="D134" s="75"/>
      <c r="E134" s="76"/>
      <c r="F134" s="76"/>
      <c r="G134" s="76"/>
      <c r="H134" s="476">
        <f t="shared" si="25"/>
        <v>31</v>
      </c>
    </row>
    <row r="135" spans="1:8" ht="15.6" x14ac:dyDescent="0.25">
      <c r="A135" s="49" t="s">
        <v>182</v>
      </c>
      <c r="B135" s="86" t="s">
        <v>5</v>
      </c>
      <c r="C135" s="74">
        <v>3</v>
      </c>
      <c r="D135" s="75"/>
      <c r="E135" s="76"/>
      <c r="F135" s="76"/>
      <c r="G135" s="76"/>
      <c r="H135" s="476">
        <f>SUM(C135:G135)</f>
        <v>3</v>
      </c>
    </row>
    <row r="136" spans="1:8" ht="15.6" x14ac:dyDescent="0.25">
      <c r="A136" s="93" t="s">
        <v>29</v>
      </c>
      <c r="B136" s="94"/>
      <c r="C136" s="47">
        <f>SUM(C130:C135)</f>
        <v>781</v>
      </c>
      <c r="D136" s="95">
        <f>SUM(D130:D135)</f>
        <v>2</v>
      </c>
      <c r="E136" s="96">
        <f>SUM(E130:E135)</f>
        <v>5</v>
      </c>
      <c r="F136" s="96">
        <f t="shared" ref="F136" si="26">SUM(F130:F135)</f>
        <v>0</v>
      </c>
      <c r="G136" s="96">
        <f>SUM(G130:G135)</f>
        <v>2</v>
      </c>
      <c r="H136" s="47">
        <f>SUM(H130:H135)</f>
        <v>790</v>
      </c>
    </row>
    <row r="137" spans="1:8" ht="15.6" x14ac:dyDescent="0.25">
      <c r="A137" s="38" t="s">
        <v>30</v>
      </c>
      <c r="B137" s="68" t="s">
        <v>3</v>
      </c>
      <c r="C137" s="117">
        <v>638</v>
      </c>
      <c r="D137" s="75">
        <v>4</v>
      </c>
      <c r="E137" s="76"/>
      <c r="F137" s="76"/>
      <c r="G137" s="76"/>
      <c r="H137" s="476">
        <f t="shared" ref="H137:H146" si="27">SUM(C137:G137)</f>
        <v>642</v>
      </c>
    </row>
    <row r="138" spans="1:8" ht="15.6" x14ac:dyDescent="0.25">
      <c r="A138" s="77" t="s">
        <v>15</v>
      </c>
      <c r="B138" s="68" t="s">
        <v>3</v>
      </c>
      <c r="C138" s="117">
        <v>118</v>
      </c>
      <c r="D138" s="75"/>
      <c r="E138" s="76"/>
      <c r="F138" s="76"/>
      <c r="G138" s="76">
        <v>2</v>
      </c>
      <c r="H138" s="476">
        <f t="shared" si="27"/>
        <v>120</v>
      </c>
    </row>
    <row r="139" spans="1:8" ht="15.6" x14ac:dyDescent="0.25">
      <c r="A139" s="38" t="s">
        <v>163</v>
      </c>
      <c r="B139" s="68" t="s">
        <v>3</v>
      </c>
      <c r="C139" s="117">
        <v>4</v>
      </c>
      <c r="D139" s="75"/>
      <c r="E139" s="76"/>
      <c r="F139" s="76"/>
      <c r="G139" s="76"/>
      <c r="H139" s="476">
        <f t="shared" si="27"/>
        <v>4</v>
      </c>
    </row>
    <row r="140" spans="1:8" ht="15.6" x14ac:dyDescent="0.25">
      <c r="A140" s="77" t="s">
        <v>164</v>
      </c>
      <c r="B140" s="68" t="s">
        <v>3</v>
      </c>
      <c r="C140" s="117">
        <v>28</v>
      </c>
      <c r="D140" s="75"/>
      <c r="E140" s="76"/>
      <c r="F140" s="76"/>
      <c r="G140" s="76"/>
      <c r="H140" s="476">
        <f t="shared" si="27"/>
        <v>28</v>
      </c>
    </row>
    <row r="141" spans="1:8" ht="15.6" x14ac:dyDescent="0.25">
      <c r="A141" s="77" t="s">
        <v>84</v>
      </c>
      <c r="B141" s="68" t="s">
        <v>5</v>
      </c>
      <c r="C141" s="117">
        <v>209</v>
      </c>
      <c r="D141" s="75">
        <v>2</v>
      </c>
      <c r="E141" s="76"/>
      <c r="F141" s="76"/>
      <c r="G141" s="76"/>
      <c r="H141" s="476">
        <f t="shared" si="27"/>
        <v>211</v>
      </c>
    </row>
    <row r="142" spans="1:8" s="21" customFormat="1" ht="30" x14ac:dyDescent="0.25">
      <c r="A142" s="77" t="s">
        <v>139</v>
      </c>
      <c r="B142" s="116" t="s">
        <v>5</v>
      </c>
      <c r="C142" s="117"/>
      <c r="D142" s="75">
        <v>3</v>
      </c>
      <c r="E142" s="76"/>
      <c r="F142" s="76">
        <v>10</v>
      </c>
      <c r="G142" s="76"/>
      <c r="H142" s="476">
        <f t="shared" si="27"/>
        <v>13</v>
      </c>
    </row>
    <row r="143" spans="1:8" ht="15.6" x14ac:dyDescent="0.25">
      <c r="A143" s="77" t="s">
        <v>59</v>
      </c>
      <c r="B143" s="68" t="s">
        <v>5</v>
      </c>
      <c r="C143" s="117">
        <v>128</v>
      </c>
      <c r="D143" s="75">
        <v>2</v>
      </c>
      <c r="E143" s="76"/>
      <c r="F143" s="76"/>
      <c r="G143" s="76"/>
      <c r="H143" s="476">
        <f t="shared" si="27"/>
        <v>130</v>
      </c>
    </row>
    <row r="144" spans="1:8" ht="15.6" x14ac:dyDescent="0.25">
      <c r="A144" s="77" t="s">
        <v>18</v>
      </c>
      <c r="B144" s="68" t="s">
        <v>3</v>
      </c>
      <c r="C144" s="117">
        <v>168</v>
      </c>
      <c r="D144" s="75"/>
      <c r="E144" s="76"/>
      <c r="F144" s="76"/>
      <c r="G144" s="76"/>
      <c r="H144" s="476">
        <f t="shared" si="27"/>
        <v>168</v>
      </c>
    </row>
    <row r="145" spans="1:9" ht="15.6" x14ac:dyDescent="0.25">
      <c r="A145" s="132" t="s">
        <v>165</v>
      </c>
      <c r="B145" s="151" t="s">
        <v>3</v>
      </c>
      <c r="C145" s="481">
        <v>1</v>
      </c>
      <c r="D145" s="478"/>
      <c r="E145" s="482"/>
      <c r="F145" s="482"/>
      <c r="G145" s="482"/>
      <c r="H145" s="476">
        <f t="shared" si="27"/>
        <v>1</v>
      </c>
    </row>
    <row r="146" spans="1:9" ht="15.6" x14ac:dyDescent="0.25">
      <c r="A146" s="97" t="s">
        <v>166</v>
      </c>
      <c r="B146" s="98" t="s">
        <v>3</v>
      </c>
      <c r="C146" s="476">
        <v>11</v>
      </c>
      <c r="D146" s="478"/>
      <c r="E146" s="482"/>
      <c r="F146" s="482"/>
      <c r="G146" s="482"/>
      <c r="H146" s="476">
        <f t="shared" si="27"/>
        <v>11</v>
      </c>
    </row>
    <row r="147" spans="1:9" ht="15.6" x14ac:dyDescent="0.25">
      <c r="A147" s="69" t="s">
        <v>76</v>
      </c>
      <c r="B147" s="94"/>
      <c r="C147" s="47">
        <f>SUM(C137:C146)</f>
        <v>1305</v>
      </c>
      <c r="D147" s="95">
        <f t="shared" ref="D147:F147" si="28">SUM(D137:D146)</f>
        <v>11</v>
      </c>
      <c r="E147" s="96">
        <f>SUM(E137:E146)</f>
        <v>0</v>
      </c>
      <c r="F147" s="96">
        <f t="shared" si="28"/>
        <v>10</v>
      </c>
      <c r="G147" s="96">
        <f>SUM(G137:G146)</f>
        <v>2</v>
      </c>
      <c r="H147" s="47">
        <f>SUM(H137:H146)</f>
        <v>1328</v>
      </c>
    </row>
    <row r="148" spans="1:9" ht="15.6" x14ac:dyDescent="0.25">
      <c r="A148" s="72" t="s">
        <v>50</v>
      </c>
      <c r="B148" s="88" t="s">
        <v>3</v>
      </c>
      <c r="C148" s="74">
        <v>219</v>
      </c>
      <c r="D148" s="75">
        <v>1</v>
      </c>
      <c r="E148" s="76"/>
      <c r="F148" s="76"/>
      <c r="G148" s="76">
        <v>1</v>
      </c>
      <c r="H148" s="476">
        <f t="shared" ref="H148:H161" si="29">SUM(C148:G148)</f>
        <v>221</v>
      </c>
    </row>
    <row r="149" spans="1:9" ht="15.6" x14ac:dyDescent="0.25">
      <c r="A149" s="72" t="s">
        <v>9</v>
      </c>
      <c r="B149" s="88" t="s">
        <v>3</v>
      </c>
      <c r="C149" s="74">
        <v>213</v>
      </c>
      <c r="D149" s="75">
        <v>1</v>
      </c>
      <c r="E149" s="76">
        <v>5</v>
      </c>
      <c r="F149" s="76"/>
      <c r="G149" s="76"/>
      <c r="H149" s="476">
        <f t="shared" si="29"/>
        <v>219</v>
      </c>
    </row>
    <row r="150" spans="1:9" ht="15.6" x14ac:dyDescent="0.25">
      <c r="A150" s="72" t="s">
        <v>262</v>
      </c>
      <c r="B150" s="88" t="s">
        <v>3</v>
      </c>
      <c r="C150" s="74">
        <v>3</v>
      </c>
      <c r="D150" s="75"/>
      <c r="E150" s="76"/>
      <c r="F150" s="76"/>
      <c r="G150" s="76"/>
      <c r="H150" s="476">
        <f t="shared" si="29"/>
        <v>3</v>
      </c>
    </row>
    <row r="151" spans="1:9" ht="15.6" x14ac:dyDescent="0.25">
      <c r="A151" s="72" t="s">
        <v>167</v>
      </c>
      <c r="B151" s="88" t="s">
        <v>3</v>
      </c>
      <c r="C151" s="74">
        <v>28</v>
      </c>
      <c r="D151" s="75"/>
      <c r="E151" s="76"/>
      <c r="F151" s="76"/>
      <c r="G151" s="76"/>
      <c r="H151" s="476">
        <f t="shared" si="29"/>
        <v>28</v>
      </c>
    </row>
    <row r="152" spans="1:9" ht="15.6" x14ac:dyDescent="0.25">
      <c r="A152" s="77" t="s">
        <v>110</v>
      </c>
      <c r="B152" s="86" t="s">
        <v>3</v>
      </c>
      <c r="C152" s="74">
        <v>3</v>
      </c>
      <c r="D152" s="75"/>
      <c r="E152" s="76"/>
      <c r="F152" s="76"/>
      <c r="G152" s="76"/>
      <c r="H152" s="476">
        <f t="shared" si="29"/>
        <v>3</v>
      </c>
    </row>
    <row r="153" spans="1:9" ht="16.350000000000001" customHeight="1" x14ac:dyDescent="0.25">
      <c r="A153" s="38" t="s">
        <v>227</v>
      </c>
      <c r="B153" s="86" t="s">
        <v>3</v>
      </c>
      <c r="C153" s="74">
        <v>11</v>
      </c>
      <c r="D153" s="75"/>
      <c r="E153" s="76"/>
      <c r="F153" s="76"/>
      <c r="G153" s="76"/>
      <c r="H153" s="476">
        <f t="shared" si="29"/>
        <v>11</v>
      </c>
    </row>
    <row r="154" spans="1:9" ht="15.6" x14ac:dyDescent="0.25">
      <c r="A154" s="132" t="s">
        <v>228</v>
      </c>
      <c r="B154" s="151" t="s">
        <v>3</v>
      </c>
      <c r="C154" s="481">
        <v>3</v>
      </c>
      <c r="D154" s="478"/>
      <c r="E154" s="482"/>
      <c r="F154" s="482"/>
      <c r="G154" s="482"/>
      <c r="H154" s="476">
        <f t="shared" si="29"/>
        <v>3</v>
      </c>
    </row>
    <row r="155" spans="1:9" ht="15.6" x14ac:dyDescent="0.25">
      <c r="A155" s="97" t="s">
        <v>229</v>
      </c>
      <c r="B155" s="98" t="s">
        <v>3</v>
      </c>
      <c r="C155" s="476">
        <v>4</v>
      </c>
      <c r="D155" s="478"/>
      <c r="E155" s="482"/>
      <c r="F155" s="482"/>
      <c r="G155" s="482"/>
      <c r="H155" s="476">
        <f t="shared" si="29"/>
        <v>4</v>
      </c>
    </row>
    <row r="156" spans="1:9" s="21" customFormat="1" ht="16.350000000000001" customHeight="1" x14ac:dyDescent="0.25">
      <c r="A156" s="303" t="s">
        <v>175</v>
      </c>
      <c r="B156" s="129" t="s">
        <v>5</v>
      </c>
      <c r="C156" s="130">
        <v>91</v>
      </c>
      <c r="D156" s="131"/>
      <c r="E156" s="128"/>
      <c r="F156" s="128"/>
      <c r="G156" s="128"/>
      <c r="H156" s="476">
        <f t="shared" si="29"/>
        <v>91</v>
      </c>
      <c r="I156" s="22"/>
    </row>
    <row r="157" spans="1:9" s="21" customFormat="1" ht="16.350000000000001" customHeight="1" x14ac:dyDescent="0.25">
      <c r="A157" s="303" t="s">
        <v>176</v>
      </c>
      <c r="B157" s="129" t="s">
        <v>5</v>
      </c>
      <c r="C157" s="130">
        <v>13</v>
      </c>
      <c r="D157" s="131"/>
      <c r="E157" s="128"/>
      <c r="F157" s="128"/>
      <c r="G157" s="128"/>
      <c r="H157" s="476">
        <f t="shared" si="29"/>
        <v>13</v>
      </c>
      <c r="I157" s="22"/>
    </row>
    <row r="158" spans="1:9" ht="15.6" x14ac:dyDescent="0.25">
      <c r="A158" s="49" t="s">
        <v>182</v>
      </c>
      <c r="B158" s="86" t="s">
        <v>5</v>
      </c>
      <c r="C158" s="74">
        <v>1</v>
      </c>
      <c r="D158" s="75"/>
      <c r="E158" s="76"/>
      <c r="F158" s="76"/>
      <c r="G158" s="76"/>
      <c r="H158" s="476">
        <f>SUM(C158:G158)</f>
        <v>1</v>
      </c>
    </row>
    <row r="159" spans="1:9" ht="16.350000000000001" customHeight="1" x14ac:dyDescent="0.25">
      <c r="A159" s="38" t="s">
        <v>117</v>
      </c>
      <c r="B159" s="86" t="s">
        <v>3</v>
      </c>
      <c r="C159" s="74">
        <v>97</v>
      </c>
      <c r="D159" s="75">
        <v>2</v>
      </c>
      <c r="E159" s="76"/>
      <c r="F159" s="76"/>
      <c r="G159" s="76"/>
      <c r="H159" s="476">
        <f t="shared" ref="H159" si="30">SUM(C159:G159)</f>
        <v>99</v>
      </c>
    </row>
    <row r="160" spans="1:9" s="21" customFormat="1" ht="31.35" customHeight="1" x14ac:dyDescent="0.25">
      <c r="A160" s="303" t="s">
        <v>91</v>
      </c>
      <c r="B160" s="129" t="s">
        <v>5</v>
      </c>
      <c r="C160" s="130"/>
      <c r="D160" s="131"/>
      <c r="E160" s="128"/>
      <c r="F160" s="128">
        <v>19</v>
      </c>
      <c r="G160" s="128"/>
      <c r="H160" s="476">
        <f t="shared" si="29"/>
        <v>19</v>
      </c>
      <c r="I160" s="22"/>
    </row>
    <row r="161" spans="1:9" s="21" customFormat="1" ht="15" customHeight="1" x14ac:dyDescent="0.25">
      <c r="A161" s="303" t="s">
        <v>92</v>
      </c>
      <c r="B161" s="129" t="s">
        <v>5</v>
      </c>
      <c r="C161" s="130"/>
      <c r="D161" s="131"/>
      <c r="E161" s="128"/>
      <c r="F161" s="128">
        <v>15</v>
      </c>
      <c r="G161" s="128"/>
      <c r="H161" s="476">
        <f t="shared" si="29"/>
        <v>15</v>
      </c>
      <c r="I161" s="22"/>
    </row>
    <row r="162" spans="1:9" ht="15.75" customHeight="1" x14ac:dyDescent="0.25">
      <c r="A162" s="78" t="s">
        <v>77</v>
      </c>
      <c r="B162" s="89"/>
      <c r="C162" s="80">
        <f>SUM(C148:C161)</f>
        <v>686</v>
      </c>
      <c r="D162" s="123">
        <f t="shared" ref="D162:F162" si="31">SUM(D148:D161)</f>
        <v>4</v>
      </c>
      <c r="E162" s="125">
        <f>SUM(E148:E161)</f>
        <v>5</v>
      </c>
      <c r="F162" s="124">
        <f t="shared" si="31"/>
        <v>34</v>
      </c>
      <c r="G162" s="124">
        <f>SUM(G148:G161)</f>
        <v>1</v>
      </c>
      <c r="H162" s="47">
        <f>SUM(H148:H161)</f>
        <v>730</v>
      </c>
    </row>
    <row r="163" spans="1:9" ht="15.6" customHeight="1" x14ac:dyDescent="0.25">
      <c r="A163" s="49" t="s">
        <v>82</v>
      </c>
      <c r="B163" s="86" t="s">
        <v>3</v>
      </c>
      <c r="C163" s="483">
        <v>381</v>
      </c>
      <c r="D163" s="484">
        <v>2</v>
      </c>
      <c r="E163" s="76"/>
      <c r="F163" s="76"/>
      <c r="G163" s="76">
        <v>1</v>
      </c>
      <c r="H163" s="476">
        <f t="shared" ref="H163:H168" si="32">SUM(C163:G163)</f>
        <v>384</v>
      </c>
    </row>
    <row r="164" spans="1:9" ht="15.6" customHeight="1" x14ac:dyDescent="0.25">
      <c r="A164" s="49" t="s">
        <v>69</v>
      </c>
      <c r="B164" s="86" t="s">
        <v>3</v>
      </c>
      <c r="C164" s="483">
        <v>196</v>
      </c>
      <c r="D164" s="484">
        <v>1</v>
      </c>
      <c r="E164" s="76"/>
      <c r="F164" s="76"/>
      <c r="G164" s="76"/>
      <c r="H164" s="476">
        <f t="shared" si="32"/>
        <v>197</v>
      </c>
    </row>
    <row r="165" spans="1:9" ht="15.6" customHeight="1" x14ac:dyDescent="0.25">
      <c r="A165" s="72" t="s">
        <v>138</v>
      </c>
      <c r="B165" s="88" t="s">
        <v>5</v>
      </c>
      <c r="C165" s="483">
        <v>55</v>
      </c>
      <c r="D165" s="484">
        <v>1</v>
      </c>
      <c r="E165" s="76"/>
      <c r="F165" s="76"/>
      <c r="G165" s="76"/>
      <c r="H165" s="476">
        <f t="shared" si="32"/>
        <v>56</v>
      </c>
    </row>
    <row r="166" spans="1:9" ht="15.6" customHeight="1" x14ac:dyDescent="0.25">
      <c r="A166" s="72" t="s">
        <v>137</v>
      </c>
      <c r="B166" s="88" t="s">
        <v>5</v>
      </c>
      <c r="C166" s="483">
        <v>45</v>
      </c>
      <c r="D166" s="484">
        <v>1</v>
      </c>
      <c r="E166" s="76"/>
      <c r="F166" s="76"/>
      <c r="G166" s="76"/>
      <c r="H166" s="476">
        <f t="shared" si="32"/>
        <v>46</v>
      </c>
    </row>
    <row r="167" spans="1:9" ht="15.6" customHeight="1" x14ac:dyDescent="0.25">
      <c r="A167" s="72" t="s">
        <v>177</v>
      </c>
      <c r="B167" s="88" t="s">
        <v>5</v>
      </c>
      <c r="C167" s="483">
        <v>66</v>
      </c>
      <c r="D167" s="484">
        <v>3</v>
      </c>
      <c r="E167" s="76"/>
      <c r="F167" s="76"/>
      <c r="G167" s="76"/>
      <c r="H167" s="476">
        <f t="shared" si="32"/>
        <v>69</v>
      </c>
    </row>
    <row r="168" spans="1:9" ht="15.6" customHeight="1" x14ac:dyDescent="0.25">
      <c r="A168" s="72" t="s">
        <v>178</v>
      </c>
      <c r="B168" s="88" t="s">
        <v>5</v>
      </c>
      <c r="C168" s="483">
        <v>82</v>
      </c>
      <c r="D168" s="484">
        <v>1</v>
      </c>
      <c r="E168" s="76">
        <v>1</v>
      </c>
      <c r="F168" s="76"/>
      <c r="G168" s="76"/>
      <c r="H168" s="476">
        <f t="shared" si="32"/>
        <v>84</v>
      </c>
    </row>
    <row r="169" spans="1:9" s="3" customFormat="1" ht="16.2" thickBot="1" x14ac:dyDescent="0.3">
      <c r="A169" s="93" t="s">
        <v>179</v>
      </c>
      <c r="B169" s="94"/>
      <c r="C169" s="47">
        <f>SUM(C163:C168)</f>
        <v>825</v>
      </c>
      <c r="D169" s="95">
        <f>SUM(D163:D168)</f>
        <v>9</v>
      </c>
      <c r="E169" s="118">
        <f>SUM(E163:E168)</f>
        <v>1</v>
      </c>
      <c r="F169" s="118">
        <f t="shared" ref="F169" si="33">SUM(F163:F168)</f>
        <v>0</v>
      </c>
      <c r="G169" s="118">
        <f>SUM(G163:G168)</f>
        <v>1</v>
      </c>
      <c r="H169" s="47">
        <f>SUM(H163:H168)</f>
        <v>836</v>
      </c>
    </row>
    <row r="170" spans="1:9" s="3" customFormat="1" ht="16.2" thickBot="1" x14ac:dyDescent="0.3">
      <c r="A170" s="81" t="s">
        <v>33</v>
      </c>
      <c r="B170" s="91"/>
      <c r="C170" s="83">
        <f t="shared" ref="C170:H170" si="34">SUM(C136,C147,C162,C169)</f>
        <v>3597</v>
      </c>
      <c r="D170" s="83">
        <f t="shared" si="34"/>
        <v>26</v>
      </c>
      <c r="E170" s="83">
        <f t="shared" si="34"/>
        <v>11</v>
      </c>
      <c r="F170" s="83">
        <f t="shared" si="34"/>
        <v>44</v>
      </c>
      <c r="G170" s="83">
        <f t="shared" si="34"/>
        <v>6</v>
      </c>
      <c r="H170" s="83">
        <f t="shared" si="34"/>
        <v>3684</v>
      </c>
    </row>
    <row r="171" spans="1:9" s="19" customFormat="1" ht="18" thickBot="1" x14ac:dyDescent="0.3">
      <c r="A171" s="99" t="s">
        <v>34</v>
      </c>
      <c r="B171" s="100"/>
      <c r="C171" s="101">
        <f>SUM(C73,C38,C122,C170)</f>
        <v>10589</v>
      </c>
      <c r="D171" s="102">
        <f>SUM(D73,D38,D122,D170)</f>
        <v>66</v>
      </c>
      <c r="E171" s="102">
        <f>SUM(E73,E38,E122,E170)</f>
        <v>61</v>
      </c>
      <c r="F171" s="102">
        <f>SUM(F73,F38,F122,F170)</f>
        <v>121</v>
      </c>
      <c r="G171" s="102">
        <f>SUM(G73,G38,G122,G170)</f>
        <v>17</v>
      </c>
      <c r="H171" s="103">
        <f>SUM(H38,H73,H122,H170)</f>
        <v>10854</v>
      </c>
    </row>
    <row r="172" spans="1:9" s="19" customFormat="1" ht="14.4" thickBot="1" x14ac:dyDescent="0.3">
      <c r="A172" s="3"/>
      <c r="B172" s="3"/>
      <c r="C172" s="24"/>
      <c r="D172" s="28"/>
      <c r="E172" s="28"/>
      <c r="F172" s="28"/>
      <c r="G172" s="28"/>
      <c r="H172" s="24"/>
    </row>
    <row r="173" spans="1:9" s="19" customFormat="1" ht="13.8" x14ac:dyDescent="0.25">
      <c r="A173" s="393" t="s">
        <v>263</v>
      </c>
      <c r="B173" s="394"/>
      <c r="C173" s="394"/>
      <c r="D173" s="394"/>
      <c r="E173" s="394"/>
      <c r="F173" s="394"/>
      <c r="G173" s="394"/>
      <c r="H173" s="395"/>
    </row>
    <row r="174" spans="1:9" s="19" customFormat="1" ht="13.8" x14ac:dyDescent="0.25">
      <c r="A174" s="396"/>
      <c r="B174" s="397"/>
      <c r="C174" s="397"/>
      <c r="D174" s="397"/>
      <c r="E174" s="397"/>
      <c r="F174" s="397"/>
      <c r="G174" s="397"/>
      <c r="H174" s="398"/>
    </row>
    <row r="175" spans="1:9" s="19" customFormat="1" ht="13.8" x14ac:dyDescent="0.25">
      <c r="A175" s="396"/>
      <c r="B175" s="397"/>
      <c r="C175" s="397"/>
      <c r="D175" s="397"/>
      <c r="E175" s="397"/>
      <c r="F175" s="397"/>
      <c r="G175" s="397"/>
      <c r="H175" s="398"/>
    </row>
    <row r="176" spans="1:9" s="19" customFormat="1" ht="13.8" x14ac:dyDescent="0.25">
      <c r="A176" s="396"/>
      <c r="B176" s="397"/>
      <c r="C176" s="397"/>
      <c r="D176" s="397"/>
      <c r="E176" s="397"/>
      <c r="F176" s="397"/>
      <c r="G176" s="397"/>
      <c r="H176" s="398"/>
    </row>
    <row r="177" spans="1:12" s="19" customFormat="1" ht="41.25" customHeight="1" x14ac:dyDescent="0.25">
      <c r="A177" s="396"/>
      <c r="B177" s="397"/>
      <c r="C177" s="397"/>
      <c r="D177" s="397"/>
      <c r="E177" s="397"/>
      <c r="F177" s="397"/>
      <c r="G177" s="397"/>
      <c r="H177" s="398"/>
      <c r="I177" s="18"/>
    </row>
    <row r="178" spans="1:12" s="19" customFormat="1" ht="13.8" x14ac:dyDescent="0.25">
      <c r="A178" s="396"/>
      <c r="B178" s="397"/>
      <c r="C178" s="397"/>
      <c r="D178" s="397"/>
      <c r="E178" s="397"/>
      <c r="F178" s="397"/>
      <c r="G178" s="397"/>
      <c r="H178" s="398"/>
    </row>
    <row r="179" spans="1:12" s="19" customFormat="1" ht="27.75" customHeight="1" thickBot="1" x14ac:dyDescent="0.3">
      <c r="A179" s="399"/>
      <c r="B179" s="400"/>
      <c r="C179" s="400"/>
      <c r="D179" s="400"/>
      <c r="E179" s="400"/>
      <c r="F179" s="400"/>
      <c r="G179" s="400"/>
      <c r="H179" s="401"/>
    </row>
    <row r="180" spans="1:12" s="327" customFormat="1" ht="15.6" thickBot="1" x14ac:dyDescent="0.3">
      <c r="A180" s="329" t="s">
        <v>97</v>
      </c>
      <c r="B180" s="330"/>
      <c r="C180" s="331"/>
      <c r="D180" s="331"/>
      <c r="E180" s="331"/>
      <c r="F180" s="331"/>
      <c r="G180" s="331"/>
      <c r="H180" s="332"/>
    </row>
    <row r="181" spans="1:12" s="327" customFormat="1" ht="15.6" thickBot="1" x14ac:dyDescent="0.3">
      <c r="A181" s="333"/>
      <c r="B181" s="138"/>
      <c r="C181" s="334"/>
      <c r="D181" s="334"/>
      <c r="E181" s="334"/>
      <c r="F181" s="334"/>
      <c r="G181" s="334"/>
      <c r="H181" s="334"/>
    </row>
    <row r="182" spans="1:12" s="19" customFormat="1" ht="15.6" x14ac:dyDescent="0.3">
      <c r="A182" s="133" t="s">
        <v>168</v>
      </c>
      <c r="B182" s="134"/>
      <c r="C182" s="135"/>
      <c r="D182" s="135"/>
      <c r="E182" s="135"/>
      <c r="F182" s="135"/>
      <c r="G182" s="135"/>
      <c r="H182" s="136"/>
    </row>
    <row r="183" spans="1:12" s="19" customFormat="1" ht="15" customHeight="1" x14ac:dyDescent="0.25">
      <c r="A183" s="137"/>
      <c r="B183" s="138"/>
      <c r="C183" s="139"/>
      <c r="D183" s="139"/>
      <c r="E183" s="139"/>
      <c r="F183" s="139"/>
      <c r="G183" s="139"/>
      <c r="H183" s="141"/>
      <c r="I183" s="12"/>
      <c r="J183" s="12"/>
      <c r="K183" s="12"/>
      <c r="L183" s="21"/>
    </row>
    <row r="184" spans="1:12" s="19" customFormat="1" ht="15" customHeight="1" x14ac:dyDescent="0.25">
      <c r="A184" s="137"/>
      <c r="B184" s="138"/>
      <c r="C184" s="142" t="s">
        <v>35</v>
      </c>
      <c r="D184" s="142" t="s">
        <v>36</v>
      </c>
      <c r="E184" s="139"/>
      <c r="F184" s="140"/>
      <c r="G184" s="140"/>
      <c r="H184" s="141"/>
      <c r="I184" s="21"/>
      <c r="J184" s="21"/>
      <c r="K184" s="21"/>
      <c r="L184" s="21"/>
    </row>
    <row r="185" spans="1:12" s="21" customFormat="1" x14ac:dyDescent="0.25">
      <c r="A185" s="137" t="s">
        <v>37</v>
      </c>
      <c r="B185" s="138"/>
      <c r="C185" s="139">
        <v>8532</v>
      </c>
      <c r="D185" s="143">
        <f>C185/C187</f>
        <v>0.80574180753612235</v>
      </c>
      <c r="E185" s="139"/>
      <c r="F185" s="144"/>
      <c r="G185" s="144"/>
      <c r="H185" s="145"/>
    </row>
    <row r="186" spans="1:12" s="21" customFormat="1" x14ac:dyDescent="0.25">
      <c r="A186" s="137" t="s">
        <v>38</v>
      </c>
      <c r="B186" s="138"/>
      <c r="C186" s="378">
        <v>2057</v>
      </c>
      <c r="D186" s="143">
        <f>C186/C187</f>
        <v>0.1942581924638776</v>
      </c>
      <c r="E186" s="139"/>
      <c r="F186" s="144"/>
      <c r="G186" s="144"/>
      <c r="H186" s="145"/>
    </row>
    <row r="187" spans="1:12" s="21" customFormat="1" ht="15" customHeight="1" thickBot="1" x14ac:dyDescent="0.3">
      <c r="A187" s="146" t="s">
        <v>39</v>
      </c>
      <c r="B187" s="147"/>
      <c r="C187" s="148">
        <f>SUM(C185:C186)</f>
        <v>10589</v>
      </c>
      <c r="D187" s="304"/>
      <c r="E187" s="148"/>
      <c r="F187" s="149"/>
      <c r="G187" s="149"/>
      <c r="H187" s="150"/>
      <c r="I187" s="9"/>
      <c r="J187" s="10"/>
      <c r="K187" s="10"/>
      <c r="L187" s="19"/>
    </row>
    <row r="188" spans="1:12" s="21" customFormat="1" ht="13.5" customHeight="1" x14ac:dyDescent="0.25">
      <c r="A188" s="13"/>
      <c r="B188" s="14"/>
      <c r="C188" s="30"/>
      <c r="D188" s="30"/>
      <c r="E188" s="30"/>
      <c r="F188" s="30"/>
      <c r="G188" s="30"/>
      <c r="H188" s="104"/>
      <c r="I188" s="11"/>
      <c r="J188" s="12"/>
      <c r="K188" s="12"/>
    </row>
    <row r="189" spans="1:12" s="21" customFormat="1" ht="15" customHeight="1" x14ac:dyDescent="0.25">
      <c r="A189" s="397" t="s">
        <v>264</v>
      </c>
      <c r="B189" s="397"/>
      <c r="C189" s="397"/>
      <c r="D189" s="397"/>
      <c r="E189" s="397"/>
      <c r="F189" s="397"/>
      <c r="G189" s="397"/>
      <c r="H189" s="397"/>
      <c r="I189" s="11"/>
      <c r="J189" s="12"/>
      <c r="K189" s="12"/>
    </row>
    <row r="190" spans="1:12" s="21" customFormat="1" ht="15" customHeight="1" x14ac:dyDescent="0.25">
      <c r="A190" s="373" t="s">
        <v>265</v>
      </c>
      <c r="B190" s="373"/>
      <c r="C190" s="373"/>
      <c r="D190" s="373"/>
      <c r="E190" s="373"/>
      <c r="F190" s="373"/>
      <c r="G190" s="373"/>
      <c r="H190" s="373"/>
      <c r="I190" s="11"/>
      <c r="J190" s="12"/>
      <c r="K190" s="12"/>
    </row>
    <row r="191" spans="1:12" s="21" customFormat="1" ht="15" customHeight="1" x14ac:dyDescent="0.25">
      <c r="A191" s="373" t="s">
        <v>266</v>
      </c>
      <c r="B191" s="373"/>
      <c r="C191" s="373"/>
      <c r="D191" s="373"/>
      <c r="E191" s="373"/>
      <c r="F191" s="373"/>
      <c r="G191" s="373"/>
      <c r="H191" s="373"/>
      <c r="I191" s="11"/>
      <c r="J191" s="12"/>
      <c r="K191" s="12"/>
    </row>
    <row r="192" spans="1:12" s="21" customFormat="1" ht="21" customHeight="1" x14ac:dyDescent="0.25">
      <c r="A192" s="15" t="s">
        <v>40</v>
      </c>
      <c r="B192" s="11"/>
      <c r="C192" s="29"/>
      <c r="D192" s="29"/>
      <c r="E192" s="29"/>
      <c r="F192" s="29"/>
      <c r="G192" s="29"/>
      <c r="H192" s="104"/>
    </row>
    <row r="193" spans="3:10" s="21" customFormat="1" ht="30" customHeight="1" x14ac:dyDescent="0.25">
      <c r="C193" s="104"/>
      <c r="D193" s="104"/>
      <c r="E193" s="104"/>
      <c r="F193" s="104"/>
      <c r="G193" s="104"/>
      <c r="H193" s="104"/>
    </row>
    <row r="194" spans="3:10" s="21" customFormat="1" x14ac:dyDescent="0.25">
      <c r="C194" s="104"/>
      <c r="D194" s="104"/>
      <c r="E194" s="104"/>
      <c r="F194" s="104"/>
      <c r="G194" s="104"/>
      <c r="H194" s="104"/>
    </row>
    <row r="195" spans="3:10" x14ac:dyDescent="0.25">
      <c r="I195" s="16"/>
      <c r="J195" s="16"/>
    </row>
  </sheetData>
  <dataConsolidate/>
  <mergeCells count="26">
    <mergeCell ref="G128:G129"/>
    <mergeCell ref="H128:H129"/>
    <mergeCell ref="A173:H179"/>
    <mergeCell ref="A189:H189"/>
    <mergeCell ref="A128:A129"/>
    <mergeCell ref="B128:B129"/>
    <mergeCell ref="C128:C129"/>
    <mergeCell ref="D128:D129"/>
    <mergeCell ref="E128:E129"/>
    <mergeCell ref="F128:F129"/>
    <mergeCell ref="G9:G10"/>
    <mergeCell ref="H9:H10"/>
    <mergeCell ref="A79:A80"/>
    <mergeCell ref="B79:B80"/>
    <mergeCell ref="C79:C80"/>
    <mergeCell ref="D79:D80"/>
    <mergeCell ref="E79:E80"/>
    <mergeCell ref="F79:F80"/>
    <mergeCell ref="G79:G80"/>
    <mergeCell ref="H79:H80"/>
    <mergeCell ref="A9:A10"/>
    <mergeCell ref="B9:B10"/>
    <mergeCell ref="C9:C10"/>
    <mergeCell ref="D9:D10"/>
    <mergeCell ref="E9:E10"/>
    <mergeCell ref="F9:F10"/>
  </mergeCells>
  <pageMargins left="0.25" right="0.25" top="0.75" bottom="0.75" header="0.3" footer="0.3"/>
  <pageSetup paperSize="9" scale="44" fitToHeight="0" orientation="portrait" horizontalDpi="4294967295" verticalDpi="4294967295" r:id="rId1"/>
  <headerFooter alignWithMargins="0">
    <oddHeader>&amp;LFachhochschule Südwestfalen
- Der Kanzler -&amp;RIserlohn, 01.12.2023
SG 2.1</oddHeader>
    <oddFooter>&amp;R&amp;A</oddFooter>
  </headerFooter>
  <rowBreaks count="2" manualBreakCount="2">
    <brk id="75" max="8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8"/>
  <sheetViews>
    <sheetView zoomScale="80" zoomScaleNormal="80" zoomScaleSheetLayoutView="40" workbookViewId="0">
      <selection activeCell="C190" sqref="C190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6640625" style="25" customWidth="1"/>
    <col min="7" max="7" width="13.664062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241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242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14" t="s">
        <v>1</v>
      </c>
      <c r="B9" s="416" t="s">
        <v>2</v>
      </c>
      <c r="C9" s="391" t="s">
        <v>154</v>
      </c>
      <c r="D9" s="408" t="s">
        <v>155</v>
      </c>
      <c r="E9" s="410" t="s">
        <v>156</v>
      </c>
      <c r="F9" s="412" t="s">
        <v>98</v>
      </c>
      <c r="G9" s="389" t="s">
        <v>198</v>
      </c>
      <c r="H9" s="391" t="s">
        <v>180</v>
      </c>
    </row>
    <row r="10" spans="1:8" s="3" customFormat="1" ht="46.5" customHeight="1" thickBot="1" x14ac:dyDescent="0.3">
      <c r="A10" s="415"/>
      <c r="B10" s="417"/>
      <c r="C10" s="392"/>
      <c r="D10" s="409"/>
      <c r="E10" s="411"/>
      <c r="F10" s="413"/>
      <c r="G10" s="390"/>
      <c r="H10" s="392"/>
    </row>
    <row r="11" spans="1:8" s="3" customFormat="1" ht="15.6" customHeight="1" x14ac:dyDescent="0.25">
      <c r="A11" s="38" t="s">
        <v>213</v>
      </c>
      <c r="B11" s="39" t="s">
        <v>3</v>
      </c>
      <c r="C11" s="34">
        <v>83</v>
      </c>
      <c r="D11" s="35"/>
      <c r="E11" s="35"/>
      <c r="F11" s="36"/>
      <c r="G11" s="36"/>
      <c r="H11" s="37">
        <f t="shared" ref="H11:H21" si="0">SUM(C11:G11)</f>
        <v>83</v>
      </c>
    </row>
    <row r="12" spans="1:8" s="3" customFormat="1" ht="15.6" customHeight="1" x14ac:dyDescent="0.25">
      <c r="A12" s="38" t="s">
        <v>4</v>
      </c>
      <c r="B12" s="39" t="s">
        <v>3</v>
      </c>
      <c r="C12" s="34">
        <v>130</v>
      </c>
      <c r="D12" s="35">
        <v>1</v>
      </c>
      <c r="E12" s="35"/>
      <c r="F12" s="36"/>
      <c r="G12" s="36"/>
      <c r="H12" s="37">
        <f t="shared" ref="H12" si="1">SUM(C12:G12)</f>
        <v>131</v>
      </c>
    </row>
    <row r="13" spans="1:8" s="3" customFormat="1" ht="15.6" customHeight="1" x14ac:dyDescent="0.25">
      <c r="A13" s="38" t="s">
        <v>80</v>
      </c>
      <c r="B13" s="39" t="s">
        <v>3</v>
      </c>
      <c r="C13" s="34">
        <v>223</v>
      </c>
      <c r="D13" s="40"/>
      <c r="E13" s="40"/>
      <c r="F13" s="41"/>
      <c r="G13" s="41"/>
      <c r="H13" s="37">
        <f t="shared" si="0"/>
        <v>223</v>
      </c>
    </row>
    <row r="14" spans="1:8" s="3" customFormat="1" ht="15.6" customHeight="1" x14ac:dyDescent="0.25">
      <c r="A14" s="38" t="s">
        <v>158</v>
      </c>
      <c r="B14" s="39" t="s">
        <v>3</v>
      </c>
      <c r="C14" s="34">
        <v>27</v>
      </c>
      <c r="D14" s="40"/>
      <c r="E14" s="40"/>
      <c r="F14" s="41"/>
      <c r="G14" s="41"/>
      <c r="H14" s="37">
        <f t="shared" si="0"/>
        <v>27</v>
      </c>
    </row>
    <row r="15" spans="1:8" s="3" customFormat="1" ht="15.6" customHeight="1" x14ac:dyDescent="0.25">
      <c r="A15" s="38" t="s">
        <v>113</v>
      </c>
      <c r="B15" s="39" t="s">
        <v>3</v>
      </c>
      <c r="C15" s="34">
        <v>11</v>
      </c>
      <c r="D15" s="40"/>
      <c r="E15" s="40"/>
      <c r="F15" s="41"/>
      <c r="G15" s="41"/>
      <c r="H15" s="37">
        <f t="shared" si="0"/>
        <v>11</v>
      </c>
    </row>
    <row r="16" spans="1:8" s="3" customFormat="1" ht="15.6" customHeight="1" x14ac:dyDescent="0.25">
      <c r="A16" s="38" t="s">
        <v>99</v>
      </c>
      <c r="B16" s="39" t="s">
        <v>3</v>
      </c>
      <c r="C16" s="34">
        <v>190</v>
      </c>
      <c r="D16" s="40"/>
      <c r="E16" s="40">
        <v>1</v>
      </c>
      <c r="F16" s="41"/>
      <c r="G16" s="41"/>
      <c r="H16" s="37">
        <f t="shared" si="0"/>
        <v>191</v>
      </c>
    </row>
    <row r="17" spans="1:8" s="3" customFormat="1" ht="15.6" customHeight="1" x14ac:dyDescent="0.25">
      <c r="A17" s="38" t="s">
        <v>121</v>
      </c>
      <c r="B17" s="39" t="s">
        <v>5</v>
      </c>
      <c r="C17" s="34">
        <v>20</v>
      </c>
      <c r="D17" s="40">
        <v>1</v>
      </c>
      <c r="E17" s="40"/>
      <c r="F17" s="41"/>
      <c r="G17" s="41"/>
      <c r="H17" s="37">
        <f t="shared" si="0"/>
        <v>21</v>
      </c>
    </row>
    <row r="18" spans="1:8" s="3" customFormat="1" ht="15.6" customHeight="1" x14ac:dyDescent="0.25">
      <c r="A18" s="38" t="s">
        <v>122</v>
      </c>
      <c r="B18" s="39" t="s">
        <v>5</v>
      </c>
      <c r="C18" s="34">
        <v>84</v>
      </c>
      <c r="D18" s="40">
        <v>1</v>
      </c>
      <c r="E18" s="40"/>
      <c r="F18" s="41"/>
      <c r="G18" s="41"/>
      <c r="H18" s="37">
        <f t="shared" si="0"/>
        <v>85</v>
      </c>
    </row>
    <row r="19" spans="1:8" s="3" customFormat="1" ht="15.6" customHeight="1" x14ac:dyDescent="0.25">
      <c r="A19" s="38" t="s">
        <v>181</v>
      </c>
      <c r="B19" s="39" t="s">
        <v>5</v>
      </c>
      <c r="C19" s="34">
        <v>109</v>
      </c>
      <c r="D19" s="40">
        <v>1</v>
      </c>
      <c r="E19" s="40">
        <v>3</v>
      </c>
      <c r="F19" s="41"/>
      <c r="G19" s="41">
        <v>2</v>
      </c>
      <c r="H19" s="37">
        <f t="shared" si="0"/>
        <v>115</v>
      </c>
    </row>
    <row r="20" spans="1:8" s="3" customFormat="1" ht="15.6" customHeight="1" x14ac:dyDescent="0.25">
      <c r="A20" s="38" t="s">
        <v>123</v>
      </c>
      <c r="B20" s="39" t="s">
        <v>5</v>
      </c>
      <c r="C20" s="34">
        <v>91</v>
      </c>
      <c r="D20" s="40">
        <v>4</v>
      </c>
      <c r="E20" s="40"/>
      <c r="F20" s="41"/>
      <c r="G20" s="41"/>
      <c r="H20" s="37">
        <f t="shared" si="0"/>
        <v>95</v>
      </c>
    </row>
    <row r="21" spans="1:8" s="3" customFormat="1" ht="15.6" customHeight="1" x14ac:dyDescent="0.25">
      <c r="A21" s="38" t="s">
        <v>86</v>
      </c>
      <c r="B21" s="39" t="s">
        <v>5</v>
      </c>
      <c r="C21" s="34">
        <v>4</v>
      </c>
      <c r="D21" s="40"/>
      <c r="E21" s="40"/>
      <c r="F21" s="41"/>
      <c r="G21" s="41"/>
      <c r="H21" s="37">
        <f t="shared" si="0"/>
        <v>4</v>
      </c>
    </row>
    <row r="22" spans="1:8" s="3" customFormat="1" ht="15.6" x14ac:dyDescent="0.25">
      <c r="A22" s="43" t="s">
        <v>71</v>
      </c>
      <c r="B22" s="44"/>
      <c r="C22" s="45">
        <f t="shared" ref="C22:G22" si="2">SUM(C11:C21)</f>
        <v>972</v>
      </c>
      <c r="D22" s="121">
        <f t="shared" si="2"/>
        <v>8</v>
      </c>
      <c r="E22" s="46">
        <f t="shared" si="2"/>
        <v>4</v>
      </c>
      <c r="F22" s="46">
        <f t="shared" si="2"/>
        <v>0</v>
      </c>
      <c r="G22" s="46">
        <f t="shared" si="2"/>
        <v>2</v>
      </c>
      <c r="H22" s="45">
        <f>SUM(H11:H21)</f>
        <v>986</v>
      </c>
    </row>
    <row r="23" spans="1:8" s="3" customFormat="1" ht="15.6" customHeight="1" x14ac:dyDescent="0.25">
      <c r="A23" s="132" t="s">
        <v>7</v>
      </c>
      <c r="B23" s="48" t="s">
        <v>3</v>
      </c>
      <c r="C23" s="37">
        <v>115</v>
      </c>
      <c r="D23" s="35"/>
      <c r="E23" s="35"/>
      <c r="F23" s="41"/>
      <c r="G23" s="41"/>
      <c r="H23" s="37">
        <f t="shared" ref="H23:H35" si="3">SUM(C23:G23)</f>
        <v>115</v>
      </c>
    </row>
    <row r="24" spans="1:8" s="3" customFormat="1" ht="15.6" customHeight="1" x14ac:dyDescent="0.25">
      <c r="A24" s="49" t="s">
        <v>8</v>
      </c>
      <c r="B24" s="50" t="s">
        <v>3</v>
      </c>
      <c r="C24" s="42">
        <v>32</v>
      </c>
      <c r="D24" s="40"/>
      <c r="E24" s="40"/>
      <c r="F24" s="41"/>
      <c r="G24" s="41"/>
      <c r="H24" s="37">
        <f t="shared" si="3"/>
        <v>32</v>
      </c>
    </row>
    <row r="25" spans="1:8" s="3" customFormat="1" ht="15.6" customHeight="1" x14ac:dyDescent="0.25">
      <c r="A25" s="72" t="s">
        <v>148</v>
      </c>
      <c r="B25" s="50" t="s">
        <v>5</v>
      </c>
      <c r="C25" s="42">
        <v>20</v>
      </c>
      <c r="D25" s="40"/>
      <c r="E25" s="40">
        <v>1</v>
      </c>
      <c r="F25" s="41"/>
      <c r="G25" s="41"/>
      <c r="H25" s="37">
        <f t="shared" si="3"/>
        <v>21</v>
      </c>
    </row>
    <row r="26" spans="1:8" s="3" customFormat="1" ht="15.6" customHeight="1" x14ac:dyDescent="0.25">
      <c r="A26" s="72" t="s">
        <v>147</v>
      </c>
      <c r="B26" s="50" t="s">
        <v>5</v>
      </c>
      <c r="C26" s="42">
        <v>20</v>
      </c>
      <c r="D26" s="40"/>
      <c r="E26" s="40"/>
      <c r="F26" s="41"/>
      <c r="G26" s="41"/>
      <c r="H26" s="37">
        <f t="shared" si="3"/>
        <v>20</v>
      </c>
    </row>
    <row r="27" spans="1:8" s="3" customFormat="1" ht="15.6" customHeight="1" x14ac:dyDescent="0.25">
      <c r="A27" s="72" t="s">
        <v>55</v>
      </c>
      <c r="B27" s="50" t="s">
        <v>3</v>
      </c>
      <c r="C27" s="42">
        <v>20</v>
      </c>
      <c r="D27" s="40"/>
      <c r="E27" s="40"/>
      <c r="F27" s="41"/>
      <c r="G27" s="41"/>
      <c r="H27" s="37">
        <f t="shared" si="3"/>
        <v>20</v>
      </c>
    </row>
    <row r="28" spans="1:8" s="3" customFormat="1" ht="15.6" customHeight="1" x14ac:dyDescent="0.25">
      <c r="A28" s="49" t="s">
        <v>10</v>
      </c>
      <c r="B28" s="50" t="s">
        <v>3</v>
      </c>
      <c r="C28" s="42">
        <v>57</v>
      </c>
      <c r="D28" s="40"/>
      <c r="E28" s="40">
        <v>2</v>
      </c>
      <c r="F28" s="41"/>
      <c r="G28" s="41"/>
      <c r="H28" s="37">
        <f t="shared" si="3"/>
        <v>59</v>
      </c>
    </row>
    <row r="29" spans="1:8" s="3" customFormat="1" ht="15.6" customHeight="1" x14ac:dyDescent="0.25">
      <c r="A29" s="49" t="s">
        <v>87</v>
      </c>
      <c r="B29" s="50" t="s">
        <v>3</v>
      </c>
      <c r="C29" s="42">
        <v>1</v>
      </c>
      <c r="D29" s="40"/>
      <c r="E29" s="40"/>
      <c r="F29" s="41"/>
      <c r="G29" s="41"/>
      <c r="H29" s="37">
        <f t="shared" si="3"/>
        <v>1</v>
      </c>
    </row>
    <row r="30" spans="1:8" s="3" customFormat="1" ht="14.25" customHeight="1" x14ac:dyDescent="0.25">
      <c r="A30" s="49" t="s">
        <v>43</v>
      </c>
      <c r="B30" s="50" t="s">
        <v>3</v>
      </c>
      <c r="C30" s="42">
        <v>71</v>
      </c>
      <c r="D30" s="40"/>
      <c r="E30" s="40">
        <v>1</v>
      </c>
      <c r="F30" s="41"/>
      <c r="G30" s="41"/>
      <c r="H30" s="37">
        <f t="shared" si="3"/>
        <v>72</v>
      </c>
    </row>
    <row r="31" spans="1:8" s="3" customFormat="1" ht="15.6" customHeight="1" x14ac:dyDescent="0.25">
      <c r="A31" s="49" t="s">
        <v>182</v>
      </c>
      <c r="B31" s="48" t="s">
        <v>5</v>
      </c>
      <c r="C31" s="37">
        <v>1</v>
      </c>
      <c r="D31" s="35"/>
      <c r="E31" s="35"/>
      <c r="F31" s="41"/>
      <c r="G31" s="41"/>
      <c r="H31" s="37">
        <f t="shared" si="3"/>
        <v>1</v>
      </c>
    </row>
    <row r="32" spans="1:8" s="3" customFormat="1" ht="15.6" customHeight="1" x14ac:dyDescent="0.25">
      <c r="A32" s="49" t="s">
        <v>60</v>
      </c>
      <c r="B32" s="50" t="s">
        <v>3</v>
      </c>
      <c r="C32" s="42">
        <v>51</v>
      </c>
      <c r="D32" s="40"/>
      <c r="E32" s="40">
        <v>1</v>
      </c>
      <c r="F32" s="41"/>
      <c r="G32" s="41"/>
      <c r="H32" s="37">
        <f t="shared" si="3"/>
        <v>52</v>
      </c>
    </row>
    <row r="33" spans="1:8" s="3" customFormat="1" ht="15.6" customHeight="1" x14ac:dyDescent="0.25">
      <c r="A33" s="49" t="s">
        <v>11</v>
      </c>
      <c r="B33" s="50" t="s">
        <v>3</v>
      </c>
      <c r="C33" s="42">
        <v>187</v>
      </c>
      <c r="D33" s="40">
        <v>1</v>
      </c>
      <c r="E33" s="40">
        <v>2</v>
      </c>
      <c r="F33" s="41"/>
      <c r="G33" s="41"/>
      <c r="H33" s="37">
        <f t="shared" si="3"/>
        <v>190</v>
      </c>
    </row>
    <row r="34" spans="1:8" s="3" customFormat="1" ht="15.6" customHeight="1" x14ac:dyDescent="0.25">
      <c r="A34" s="49" t="s">
        <v>11</v>
      </c>
      <c r="B34" s="50" t="s">
        <v>5</v>
      </c>
      <c r="C34" s="42">
        <v>141</v>
      </c>
      <c r="D34" s="40">
        <v>1</v>
      </c>
      <c r="E34" s="40"/>
      <c r="F34" s="41"/>
      <c r="G34" s="41"/>
      <c r="H34" s="37">
        <f t="shared" si="3"/>
        <v>142</v>
      </c>
    </row>
    <row r="35" spans="1:8" s="3" customFormat="1" ht="15.6" customHeight="1" x14ac:dyDescent="0.25">
      <c r="A35" s="51" t="s">
        <v>12</v>
      </c>
      <c r="B35" s="52" t="s">
        <v>3</v>
      </c>
      <c r="C35" s="53">
        <v>69</v>
      </c>
      <c r="D35" s="54"/>
      <c r="E35" s="54"/>
      <c r="F35" s="41"/>
      <c r="G35" s="41"/>
      <c r="H35" s="37">
        <f t="shared" si="3"/>
        <v>69</v>
      </c>
    </row>
    <row r="36" spans="1:8" s="3" customFormat="1" ht="16.2" thickBot="1" x14ac:dyDescent="0.3">
      <c r="A36" s="56" t="s">
        <v>13</v>
      </c>
      <c r="B36" s="57"/>
      <c r="C36" s="58">
        <f t="shared" ref="C36:G36" si="4">SUM(C23:C35)</f>
        <v>785</v>
      </c>
      <c r="D36" s="90">
        <f t="shared" si="4"/>
        <v>2</v>
      </c>
      <c r="E36" s="118">
        <f t="shared" si="4"/>
        <v>7</v>
      </c>
      <c r="F36" s="118">
        <f t="shared" si="4"/>
        <v>0</v>
      </c>
      <c r="G36" s="118">
        <f t="shared" si="4"/>
        <v>0</v>
      </c>
      <c r="H36" s="58">
        <f>SUM(H23:H35)</f>
        <v>794</v>
      </c>
    </row>
    <row r="37" spans="1:8" s="3" customFormat="1" ht="15.75" customHeight="1" thickBot="1" x14ac:dyDescent="0.3">
      <c r="A37" s="60" t="s">
        <v>14</v>
      </c>
      <c r="B37" s="61"/>
      <c r="C37" s="62">
        <f t="shared" ref="C37:H37" si="5">SUM(C22,C36)</f>
        <v>1757</v>
      </c>
      <c r="D37" s="62">
        <f t="shared" si="5"/>
        <v>10</v>
      </c>
      <c r="E37" s="62">
        <f t="shared" si="5"/>
        <v>11</v>
      </c>
      <c r="F37" s="62">
        <f t="shared" si="5"/>
        <v>0</v>
      </c>
      <c r="G37" s="62">
        <f t="shared" si="5"/>
        <v>2</v>
      </c>
      <c r="H37" s="63">
        <f t="shared" si="5"/>
        <v>1780</v>
      </c>
    </row>
    <row r="38" spans="1:8" s="18" customFormat="1" ht="15.6" customHeight="1" x14ac:dyDescent="0.25">
      <c r="A38" s="64" t="s">
        <v>114</v>
      </c>
      <c r="B38" s="65" t="s">
        <v>3</v>
      </c>
      <c r="C38" s="66">
        <v>82</v>
      </c>
      <c r="D38" s="67"/>
      <c r="E38" s="67">
        <v>3</v>
      </c>
      <c r="F38" s="67"/>
      <c r="G38" s="67">
        <v>1</v>
      </c>
      <c r="H38" s="37">
        <f t="shared" ref="H38:H54" si="6">SUM(C38:G38)</f>
        <v>86</v>
      </c>
    </row>
    <row r="39" spans="1:8" s="18" customFormat="1" ht="15" customHeight="1" x14ac:dyDescent="0.25">
      <c r="A39" s="64" t="s">
        <v>124</v>
      </c>
      <c r="B39" s="65" t="s">
        <v>3</v>
      </c>
      <c r="C39" s="66">
        <v>1</v>
      </c>
      <c r="D39" s="67"/>
      <c r="E39" s="67"/>
      <c r="F39" s="67"/>
      <c r="G39" s="67"/>
      <c r="H39" s="37">
        <f t="shared" si="6"/>
        <v>1</v>
      </c>
    </row>
    <row r="40" spans="1:8" s="3" customFormat="1" ht="15.6" customHeight="1" x14ac:dyDescent="0.25">
      <c r="A40" s="49" t="s">
        <v>214</v>
      </c>
      <c r="B40" s="68" t="s">
        <v>3</v>
      </c>
      <c r="C40" s="42">
        <v>26</v>
      </c>
      <c r="D40" s="41"/>
      <c r="E40" s="41"/>
      <c r="F40" s="41"/>
      <c r="G40" s="41"/>
      <c r="H40" s="37">
        <f t="shared" ref="H40" si="7">SUM(C40:G40)</f>
        <v>26</v>
      </c>
    </row>
    <row r="41" spans="1:8" s="3" customFormat="1" ht="15.6" customHeight="1" x14ac:dyDescent="0.25">
      <c r="A41" s="49" t="s">
        <v>61</v>
      </c>
      <c r="B41" s="68" t="s">
        <v>3</v>
      </c>
      <c r="C41" s="42">
        <v>190</v>
      </c>
      <c r="D41" s="41">
        <v>2</v>
      </c>
      <c r="E41" s="41">
        <v>1</v>
      </c>
      <c r="F41" s="41"/>
      <c r="G41" s="41"/>
      <c r="H41" s="37">
        <f t="shared" si="6"/>
        <v>193</v>
      </c>
    </row>
    <row r="42" spans="1:8" s="3" customFormat="1" ht="15.6" customHeight="1" x14ac:dyDescent="0.25">
      <c r="A42" s="72" t="s">
        <v>146</v>
      </c>
      <c r="B42" s="68" t="s">
        <v>5</v>
      </c>
      <c r="C42" s="42">
        <v>15</v>
      </c>
      <c r="D42" s="41"/>
      <c r="E42" s="41"/>
      <c r="F42" s="41"/>
      <c r="G42" s="41"/>
      <c r="H42" s="37">
        <f t="shared" si="6"/>
        <v>15</v>
      </c>
    </row>
    <row r="43" spans="1:8" s="3" customFormat="1" ht="15.6" customHeight="1" x14ac:dyDescent="0.25">
      <c r="A43" s="72" t="s">
        <v>243</v>
      </c>
      <c r="B43" s="68" t="s">
        <v>5</v>
      </c>
      <c r="C43" s="42">
        <v>1</v>
      </c>
      <c r="D43" s="41"/>
      <c r="E43" s="41"/>
      <c r="F43" s="41"/>
      <c r="G43" s="41"/>
      <c r="H43" s="37">
        <f t="shared" ref="H43" si="8">SUM(C43:G43)</f>
        <v>1</v>
      </c>
    </row>
    <row r="44" spans="1:8" s="3" customFormat="1" ht="15.6" customHeight="1" x14ac:dyDescent="0.25">
      <c r="A44" s="49" t="s">
        <v>109</v>
      </c>
      <c r="B44" s="68" t="s">
        <v>3</v>
      </c>
      <c r="C44" s="42">
        <v>4</v>
      </c>
      <c r="D44" s="41"/>
      <c r="E44" s="41"/>
      <c r="F44" s="41"/>
      <c r="G44" s="41"/>
      <c r="H44" s="37">
        <f t="shared" si="6"/>
        <v>4</v>
      </c>
    </row>
    <row r="45" spans="1:8" s="3" customFormat="1" ht="15.6" customHeight="1" x14ac:dyDescent="0.25">
      <c r="A45" s="49" t="s">
        <v>215</v>
      </c>
      <c r="B45" s="68" t="s">
        <v>3</v>
      </c>
      <c r="C45" s="42">
        <v>7</v>
      </c>
      <c r="D45" s="41"/>
      <c r="E45" s="41"/>
      <c r="F45" s="41"/>
      <c r="G45" s="41"/>
      <c r="H45" s="37">
        <f t="shared" ref="H45" si="9">SUM(C45:G45)</f>
        <v>7</v>
      </c>
    </row>
    <row r="46" spans="1:8" s="3" customFormat="1" ht="15.6" customHeight="1" x14ac:dyDescent="0.25">
      <c r="A46" s="49" t="s">
        <v>63</v>
      </c>
      <c r="B46" s="68" t="s">
        <v>3</v>
      </c>
      <c r="C46" s="42">
        <v>80</v>
      </c>
      <c r="D46" s="41"/>
      <c r="E46" s="41"/>
      <c r="F46" s="41"/>
      <c r="G46" s="41"/>
      <c r="H46" s="37">
        <f t="shared" si="6"/>
        <v>80</v>
      </c>
    </row>
    <row r="47" spans="1:8" s="3" customFormat="1" ht="15.6" customHeight="1" x14ac:dyDescent="0.25">
      <c r="A47" s="55" t="s">
        <v>216</v>
      </c>
      <c r="B47" s="52" t="s">
        <v>5</v>
      </c>
      <c r="C47" s="42">
        <v>5</v>
      </c>
      <c r="D47" s="54"/>
      <c r="E47" s="54"/>
      <c r="F47" s="41"/>
      <c r="G47" s="41"/>
      <c r="H47" s="37">
        <f t="shared" ref="H47:H48" si="10">SUM(C47:G47)</f>
        <v>5</v>
      </c>
    </row>
    <row r="48" spans="1:8" s="3" customFormat="1" ht="15.6" customHeight="1" x14ac:dyDescent="0.25">
      <c r="A48" s="55" t="s">
        <v>217</v>
      </c>
      <c r="B48" s="52" t="s">
        <v>5</v>
      </c>
      <c r="C48" s="42">
        <v>4</v>
      </c>
      <c r="D48" s="54"/>
      <c r="E48" s="54"/>
      <c r="F48" s="41"/>
      <c r="G48" s="41"/>
      <c r="H48" s="37">
        <f t="shared" si="10"/>
        <v>4</v>
      </c>
    </row>
    <row r="49" spans="1:8" s="3" customFormat="1" ht="15.6" customHeight="1" x14ac:dyDescent="0.25">
      <c r="A49" s="55" t="s">
        <v>66</v>
      </c>
      <c r="B49" s="52" t="s">
        <v>3</v>
      </c>
      <c r="C49" s="42">
        <v>198</v>
      </c>
      <c r="D49" s="54"/>
      <c r="E49" s="54">
        <v>2</v>
      </c>
      <c r="F49" s="41"/>
      <c r="G49" s="41"/>
      <c r="H49" s="37">
        <f t="shared" si="6"/>
        <v>200</v>
      </c>
    </row>
    <row r="50" spans="1:8" s="3" customFormat="1" ht="15.6" customHeight="1" x14ac:dyDescent="0.25">
      <c r="A50" s="55" t="s">
        <v>125</v>
      </c>
      <c r="B50" s="52" t="s">
        <v>5</v>
      </c>
      <c r="C50" s="42">
        <v>9</v>
      </c>
      <c r="D50" s="54">
        <v>1</v>
      </c>
      <c r="E50" s="54"/>
      <c r="F50" s="41"/>
      <c r="G50" s="41"/>
      <c r="H50" s="37">
        <f t="shared" si="6"/>
        <v>10</v>
      </c>
    </row>
    <row r="51" spans="1:8" s="3" customFormat="1" ht="15.6" customHeight="1" x14ac:dyDescent="0.25">
      <c r="A51" s="55" t="s">
        <v>126</v>
      </c>
      <c r="B51" s="52" t="s">
        <v>5</v>
      </c>
      <c r="C51" s="42">
        <v>8</v>
      </c>
      <c r="D51" s="54"/>
      <c r="E51" s="54"/>
      <c r="F51" s="41"/>
      <c r="G51" s="41"/>
      <c r="H51" s="37">
        <f t="shared" si="6"/>
        <v>8</v>
      </c>
    </row>
    <row r="52" spans="1:8" s="3" customFormat="1" ht="15.6" customHeight="1" x14ac:dyDescent="0.25">
      <c r="A52" s="55" t="s">
        <v>127</v>
      </c>
      <c r="B52" s="52" t="s">
        <v>5</v>
      </c>
      <c r="C52" s="42">
        <v>56</v>
      </c>
      <c r="D52" s="54">
        <v>1</v>
      </c>
      <c r="E52" s="54"/>
      <c r="F52" s="41"/>
      <c r="G52" s="41"/>
      <c r="H52" s="37">
        <f t="shared" si="6"/>
        <v>57</v>
      </c>
    </row>
    <row r="53" spans="1:8" s="3" customFormat="1" ht="15.6" customHeight="1" x14ac:dyDescent="0.25">
      <c r="A53" s="55" t="s">
        <v>128</v>
      </c>
      <c r="B53" s="52" t="s">
        <v>5</v>
      </c>
      <c r="C53" s="42">
        <v>37</v>
      </c>
      <c r="D53" s="54"/>
      <c r="E53" s="54"/>
      <c r="F53" s="41"/>
      <c r="G53" s="41"/>
      <c r="H53" s="37">
        <f t="shared" ref="H53" si="11">SUM(C53:G53)</f>
        <v>37</v>
      </c>
    </row>
    <row r="54" spans="1:8" s="3" customFormat="1" ht="15.6" customHeight="1" x14ac:dyDescent="0.25">
      <c r="A54" s="49" t="s">
        <v>182</v>
      </c>
      <c r="B54" s="52" t="s">
        <v>5</v>
      </c>
      <c r="C54" s="42">
        <v>1</v>
      </c>
      <c r="D54" s="54"/>
      <c r="E54" s="54"/>
      <c r="F54" s="41"/>
      <c r="G54" s="41"/>
      <c r="H54" s="37">
        <f t="shared" si="6"/>
        <v>1</v>
      </c>
    </row>
    <row r="55" spans="1:8" s="3" customFormat="1" ht="15.6" x14ac:dyDescent="0.25">
      <c r="A55" s="69" t="s">
        <v>16</v>
      </c>
      <c r="B55" s="70"/>
      <c r="C55" s="47">
        <f t="shared" ref="C55:G55" si="12">SUM(C38:C54)</f>
        <v>724</v>
      </c>
      <c r="D55" s="71">
        <f t="shared" si="12"/>
        <v>4</v>
      </c>
      <c r="E55" s="71">
        <f t="shared" si="12"/>
        <v>6</v>
      </c>
      <c r="F55" s="71">
        <f t="shared" si="12"/>
        <v>0</v>
      </c>
      <c r="G55" s="71">
        <f t="shared" si="12"/>
        <v>1</v>
      </c>
      <c r="H55" s="47">
        <f>SUM(H38:H54)</f>
        <v>735</v>
      </c>
    </row>
    <row r="56" spans="1:8" s="3" customFormat="1" ht="16.350000000000001" customHeight="1" x14ac:dyDescent="0.25">
      <c r="A56" s="132" t="s">
        <v>183</v>
      </c>
      <c r="B56" s="48" t="s">
        <v>3</v>
      </c>
      <c r="C56" s="37">
        <v>59</v>
      </c>
      <c r="D56" s="35"/>
      <c r="E56" s="35"/>
      <c r="F56" s="40"/>
      <c r="G56" s="40">
        <v>1</v>
      </c>
      <c r="H56" s="37">
        <f t="shared" ref="H56:H76" si="13">SUM(C56:G56)</f>
        <v>60</v>
      </c>
    </row>
    <row r="57" spans="1:8" s="3" customFormat="1" ht="16.350000000000001" customHeight="1" x14ac:dyDescent="0.25">
      <c r="A57" s="132" t="s">
        <v>129</v>
      </c>
      <c r="B57" s="48" t="s">
        <v>3</v>
      </c>
      <c r="C57" s="37">
        <v>11</v>
      </c>
      <c r="D57" s="35">
        <v>1</v>
      </c>
      <c r="E57" s="35"/>
      <c r="F57" s="40"/>
      <c r="G57" s="40"/>
      <c r="H57" s="37">
        <f t="shared" si="13"/>
        <v>12</v>
      </c>
    </row>
    <row r="58" spans="1:8" s="3" customFormat="1" ht="16.350000000000001" customHeight="1" x14ac:dyDescent="0.25">
      <c r="A58" s="132" t="s">
        <v>130</v>
      </c>
      <c r="B58" s="48" t="s">
        <v>3</v>
      </c>
      <c r="C58" s="37">
        <v>16</v>
      </c>
      <c r="D58" s="35"/>
      <c r="E58" s="35"/>
      <c r="F58" s="40"/>
      <c r="G58" s="40"/>
      <c r="H58" s="37">
        <f t="shared" si="13"/>
        <v>16</v>
      </c>
    </row>
    <row r="59" spans="1:8" s="3" customFormat="1" ht="16.350000000000001" customHeight="1" x14ac:dyDescent="0.25">
      <c r="A59" s="132" t="s">
        <v>68</v>
      </c>
      <c r="B59" s="48" t="s">
        <v>3</v>
      </c>
      <c r="C59" s="37">
        <v>1</v>
      </c>
      <c r="D59" s="35"/>
      <c r="E59" s="35"/>
      <c r="F59" s="41"/>
      <c r="G59" s="41"/>
      <c r="H59" s="37">
        <f t="shared" si="13"/>
        <v>1</v>
      </c>
    </row>
    <row r="60" spans="1:8" s="3" customFormat="1" ht="16.350000000000001" customHeight="1" x14ac:dyDescent="0.25">
      <c r="A60" s="132" t="s">
        <v>67</v>
      </c>
      <c r="B60" s="48" t="s">
        <v>3</v>
      </c>
      <c r="C60" s="37">
        <v>1</v>
      </c>
      <c r="D60" s="35"/>
      <c r="E60" s="35"/>
      <c r="F60" s="41"/>
      <c r="G60" s="41"/>
      <c r="H60" s="37">
        <f t="shared" si="13"/>
        <v>1</v>
      </c>
    </row>
    <row r="61" spans="1:8" s="3" customFormat="1" ht="16.350000000000001" customHeight="1" x14ac:dyDescent="0.25">
      <c r="A61" s="49" t="s">
        <v>184</v>
      </c>
      <c r="B61" s="50" t="s">
        <v>3</v>
      </c>
      <c r="C61" s="42">
        <v>137</v>
      </c>
      <c r="D61" s="40"/>
      <c r="E61" s="40">
        <v>4</v>
      </c>
      <c r="F61" s="41"/>
      <c r="G61" s="41"/>
      <c r="H61" s="37">
        <f t="shared" si="13"/>
        <v>141</v>
      </c>
    </row>
    <row r="62" spans="1:8" s="3" customFormat="1" ht="16.350000000000001" customHeight="1" x14ac:dyDescent="0.25">
      <c r="A62" s="49" t="s">
        <v>52</v>
      </c>
      <c r="B62" s="50" t="s">
        <v>3</v>
      </c>
      <c r="C62" s="42">
        <v>162</v>
      </c>
      <c r="D62" s="40"/>
      <c r="E62" s="40"/>
      <c r="F62" s="41"/>
      <c r="G62" s="41"/>
      <c r="H62" s="37">
        <f t="shared" si="13"/>
        <v>162</v>
      </c>
    </row>
    <row r="63" spans="1:8" s="3" customFormat="1" ht="16.350000000000001" customHeight="1" x14ac:dyDescent="0.25">
      <c r="A63" s="49" t="s">
        <v>185</v>
      </c>
      <c r="B63" s="50" t="s">
        <v>5</v>
      </c>
      <c r="C63" s="42">
        <v>62</v>
      </c>
      <c r="D63" s="40"/>
      <c r="E63" s="40"/>
      <c r="F63" s="41"/>
      <c r="G63" s="41"/>
      <c r="H63" s="37">
        <f t="shared" si="13"/>
        <v>62</v>
      </c>
    </row>
    <row r="64" spans="1:8" s="3" customFormat="1" ht="15.6" customHeight="1" x14ac:dyDescent="0.25">
      <c r="A64" s="38" t="s">
        <v>53</v>
      </c>
      <c r="B64" s="50" t="s">
        <v>3</v>
      </c>
      <c r="C64" s="42">
        <v>281</v>
      </c>
      <c r="D64" s="40">
        <v>2</v>
      </c>
      <c r="E64" s="40">
        <v>1</v>
      </c>
      <c r="F64" s="41"/>
      <c r="G64" s="41"/>
      <c r="H64" s="37">
        <f t="shared" si="13"/>
        <v>284</v>
      </c>
    </row>
    <row r="65" spans="1:8" s="3" customFormat="1" ht="15.6" customHeight="1" x14ac:dyDescent="0.25">
      <c r="A65" s="38" t="s">
        <v>18</v>
      </c>
      <c r="B65" s="50" t="s">
        <v>5</v>
      </c>
      <c r="C65" s="42">
        <v>57</v>
      </c>
      <c r="D65" s="40"/>
      <c r="E65" s="40"/>
      <c r="F65" s="41"/>
      <c r="G65" s="41"/>
      <c r="H65" s="37">
        <f t="shared" si="13"/>
        <v>57</v>
      </c>
    </row>
    <row r="66" spans="1:8" s="3" customFormat="1" ht="15.6" customHeight="1" x14ac:dyDescent="0.25">
      <c r="A66" s="38" t="s">
        <v>159</v>
      </c>
      <c r="B66" s="50" t="s">
        <v>3</v>
      </c>
      <c r="C66" s="42">
        <v>46</v>
      </c>
      <c r="D66" s="40"/>
      <c r="E66" s="40"/>
      <c r="F66" s="41"/>
      <c r="G66" s="41"/>
      <c r="H66" s="37">
        <f t="shared" si="13"/>
        <v>46</v>
      </c>
    </row>
    <row r="67" spans="1:8" s="3" customFormat="1" ht="15.6" customHeight="1" x14ac:dyDescent="0.25">
      <c r="A67" s="38" t="s">
        <v>218</v>
      </c>
      <c r="B67" s="50" t="s">
        <v>3</v>
      </c>
      <c r="C67" s="42">
        <v>4</v>
      </c>
      <c r="D67" s="40"/>
      <c r="E67" s="40"/>
      <c r="F67" s="41"/>
      <c r="G67" s="41"/>
      <c r="H67" s="37">
        <f t="shared" si="13"/>
        <v>4</v>
      </c>
    </row>
    <row r="68" spans="1:8" s="3" customFormat="1" ht="16.350000000000001" customHeight="1" x14ac:dyDescent="0.25">
      <c r="A68" s="38" t="s">
        <v>111</v>
      </c>
      <c r="B68" s="50" t="s">
        <v>3</v>
      </c>
      <c r="C68" s="42">
        <v>1</v>
      </c>
      <c r="D68" s="40"/>
      <c r="E68" s="40"/>
      <c r="F68" s="41"/>
      <c r="G68" s="41"/>
      <c r="H68" s="37">
        <f t="shared" si="13"/>
        <v>1</v>
      </c>
    </row>
    <row r="69" spans="1:8" s="3" customFormat="1" ht="15.6" customHeight="1" x14ac:dyDescent="0.25">
      <c r="A69" s="55" t="s">
        <v>54</v>
      </c>
      <c r="B69" s="52" t="s">
        <v>3</v>
      </c>
      <c r="C69" s="53">
        <v>79</v>
      </c>
      <c r="D69" s="54">
        <v>1</v>
      </c>
      <c r="E69" s="54"/>
      <c r="F69" s="41"/>
      <c r="G69" s="41"/>
      <c r="H69" s="37">
        <f t="shared" si="13"/>
        <v>80</v>
      </c>
    </row>
    <row r="70" spans="1:8" s="3" customFormat="1" ht="15.6" customHeight="1" x14ac:dyDescent="0.25">
      <c r="A70" s="55" t="s">
        <v>56</v>
      </c>
      <c r="B70" s="52" t="s">
        <v>3</v>
      </c>
      <c r="C70" s="53">
        <v>93</v>
      </c>
      <c r="D70" s="54">
        <v>2</v>
      </c>
      <c r="E70" s="54">
        <v>6</v>
      </c>
      <c r="F70" s="41"/>
      <c r="G70" s="41"/>
      <c r="H70" s="37">
        <f t="shared" si="13"/>
        <v>101</v>
      </c>
    </row>
    <row r="71" spans="1:8" s="3" customFormat="1" ht="15.6" customHeight="1" x14ac:dyDescent="0.25">
      <c r="A71" s="55" t="s">
        <v>46</v>
      </c>
      <c r="B71" s="52" t="s">
        <v>3</v>
      </c>
      <c r="C71" s="53">
        <v>274</v>
      </c>
      <c r="D71" s="54"/>
      <c r="E71" s="54">
        <v>1</v>
      </c>
      <c r="F71" s="41"/>
      <c r="G71" s="41">
        <v>1</v>
      </c>
      <c r="H71" s="37">
        <f t="shared" si="13"/>
        <v>276</v>
      </c>
    </row>
    <row r="72" spans="1:8" s="19" customFormat="1" ht="30" customHeight="1" x14ac:dyDescent="0.25">
      <c r="A72" s="77" t="s">
        <v>132</v>
      </c>
      <c r="B72" s="52" t="s">
        <v>5</v>
      </c>
      <c r="C72" s="53"/>
      <c r="D72" s="54"/>
      <c r="E72" s="54"/>
      <c r="F72" s="41">
        <v>32</v>
      </c>
      <c r="G72" s="41"/>
      <c r="H72" s="37">
        <f t="shared" si="13"/>
        <v>32</v>
      </c>
    </row>
    <row r="73" spans="1:8" s="19" customFormat="1" ht="15.6" customHeight="1" x14ac:dyDescent="0.25">
      <c r="A73" s="72" t="s">
        <v>17</v>
      </c>
      <c r="B73" s="73" t="s">
        <v>5</v>
      </c>
      <c r="C73" s="74"/>
      <c r="D73" s="75"/>
      <c r="E73" s="75"/>
      <c r="F73" s="76">
        <v>2</v>
      </c>
      <c r="G73" s="76"/>
      <c r="H73" s="37">
        <f t="shared" si="13"/>
        <v>2</v>
      </c>
    </row>
    <row r="74" spans="1:8" s="19" customFormat="1" ht="15" customHeight="1" x14ac:dyDescent="0.25">
      <c r="A74" s="77" t="s">
        <v>58</v>
      </c>
      <c r="B74" s="73" t="s">
        <v>5</v>
      </c>
      <c r="C74" s="74"/>
      <c r="D74" s="75"/>
      <c r="E74" s="75"/>
      <c r="F74" s="76">
        <v>30</v>
      </c>
      <c r="G74" s="76"/>
      <c r="H74" s="37">
        <f t="shared" si="13"/>
        <v>30</v>
      </c>
    </row>
    <row r="75" spans="1:8" s="3" customFormat="1" ht="16.350000000000001" customHeight="1" x14ac:dyDescent="0.25">
      <c r="A75" s="303" t="s">
        <v>131</v>
      </c>
      <c r="B75" s="120" t="s">
        <v>3</v>
      </c>
      <c r="C75" s="122">
        <v>43</v>
      </c>
      <c r="D75" s="127"/>
      <c r="E75" s="127"/>
      <c r="F75" s="76"/>
      <c r="G75" s="76"/>
      <c r="H75" s="37">
        <f t="shared" si="13"/>
        <v>43</v>
      </c>
    </row>
    <row r="76" spans="1:8" s="3" customFormat="1" ht="15.6" x14ac:dyDescent="0.25">
      <c r="A76" s="55" t="s">
        <v>145</v>
      </c>
      <c r="B76" s="52" t="s">
        <v>3</v>
      </c>
      <c r="C76" s="53">
        <v>5</v>
      </c>
      <c r="D76" s="54"/>
      <c r="E76" s="54"/>
      <c r="F76" s="41"/>
      <c r="G76" s="41"/>
      <c r="H76" s="37">
        <f t="shared" si="13"/>
        <v>5</v>
      </c>
    </row>
    <row r="77" spans="1:8" s="3" customFormat="1" ht="16.2" thickBot="1" x14ac:dyDescent="0.3">
      <c r="A77" s="78" t="s">
        <v>72</v>
      </c>
      <c r="B77" s="79"/>
      <c r="C77" s="58">
        <f t="shared" ref="C77:G77" si="14">SUM(C56:C76)</f>
        <v>1332</v>
      </c>
      <c r="D77" s="90">
        <f t="shared" si="14"/>
        <v>6</v>
      </c>
      <c r="E77" s="59">
        <f t="shared" si="14"/>
        <v>12</v>
      </c>
      <c r="F77" s="59">
        <f t="shared" si="14"/>
        <v>64</v>
      </c>
      <c r="G77" s="59">
        <f t="shared" si="14"/>
        <v>2</v>
      </c>
      <c r="H77" s="58">
        <f>SUM(H56:H76)</f>
        <v>1416</v>
      </c>
    </row>
    <row r="78" spans="1:8" s="3" customFormat="1" ht="16.2" thickBot="1" x14ac:dyDescent="0.3">
      <c r="A78" s="81" t="s">
        <v>19</v>
      </c>
      <c r="B78" s="61"/>
      <c r="C78" s="62">
        <f t="shared" ref="C78:G78" si="15">SUM(C55,C77)</f>
        <v>2056</v>
      </c>
      <c r="D78" s="82">
        <f t="shared" si="15"/>
        <v>10</v>
      </c>
      <c r="E78" s="83">
        <f t="shared" si="15"/>
        <v>18</v>
      </c>
      <c r="F78" s="63">
        <f t="shared" si="15"/>
        <v>64</v>
      </c>
      <c r="G78" s="84">
        <f t="shared" si="15"/>
        <v>3</v>
      </c>
      <c r="H78" s="83">
        <f>SUM(H55,H77)</f>
        <v>2151</v>
      </c>
    </row>
    <row r="79" spans="1:8" s="19" customFormat="1" ht="13.8" x14ac:dyDescent="0.25">
      <c r="A79" s="106"/>
      <c r="B79" s="8"/>
      <c r="C79" s="26"/>
      <c r="D79" s="17"/>
      <c r="E79" s="17"/>
      <c r="F79" s="17"/>
      <c r="G79" s="17"/>
      <c r="H79" s="27"/>
    </row>
    <row r="80" spans="1:8" s="19" customFormat="1" ht="13.8" x14ac:dyDescent="0.25">
      <c r="A80" s="8" t="s">
        <v>152</v>
      </c>
      <c r="B80" s="32"/>
      <c r="C80" s="107"/>
      <c r="D80" s="107"/>
      <c r="E80" s="107"/>
      <c r="F80" s="107"/>
      <c r="G80" s="107"/>
      <c r="H80" s="27"/>
    </row>
    <row r="81" spans="1:8" s="18" customFormat="1" ht="30.6" customHeight="1" x14ac:dyDescent="0.3">
      <c r="A81" s="108" t="s">
        <v>244</v>
      </c>
      <c r="B81" s="109"/>
      <c r="C81" s="110"/>
      <c r="D81" s="111"/>
      <c r="E81" s="111"/>
      <c r="F81" s="111"/>
      <c r="G81" s="111"/>
      <c r="H81" s="112"/>
    </row>
    <row r="82" spans="1:8" s="18" customFormat="1" ht="18.75" customHeight="1" x14ac:dyDescent="0.25">
      <c r="A82" s="33" t="s">
        <v>20</v>
      </c>
      <c r="B82" s="109"/>
      <c r="C82" s="110"/>
      <c r="D82" s="111"/>
      <c r="E82" s="111"/>
      <c r="F82" s="111"/>
      <c r="G82" s="111"/>
      <c r="H82" s="112"/>
    </row>
    <row r="83" spans="1:8" s="18" customFormat="1" ht="15" customHeight="1" thickBot="1" x14ac:dyDescent="0.3">
      <c r="A83" s="31"/>
      <c r="B83" s="113"/>
      <c r="C83" s="114"/>
      <c r="D83" s="17"/>
      <c r="E83" s="17"/>
      <c r="F83" s="17"/>
      <c r="G83" s="17"/>
      <c r="H83" s="27"/>
    </row>
    <row r="84" spans="1:8" s="18" customFormat="1" ht="15.75" customHeight="1" x14ac:dyDescent="0.25">
      <c r="A84" s="404" t="s">
        <v>1</v>
      </c>
      <c r="B84" s="406" t="s">
        <v>21</v>
      </c>
      <c r="C84" s="391" t="s">
        <v>154</v>
      </c>
      <c r="D84" s="408" t="s">
        <v>155</v>
      </c>
      <c r="E84" s="410" t="s">
        <v>160</v>
      </c>
      <c r="F84" s="412" t="s">
        <v>98</v>
      </c>
      <c r="G84" s="389" t="s">
        <v>198</v>
      </c>
      <c r="H84" s="391" t="s">
        <v>157</v>
      </c>
    </row>
    <row r="85" spans="1:8" s="20" customFormat="1" ht="73.5" customHeight="1" thickBot="1" x14ac:dyDescent="0.3">
      <c r="A85" s="405"/>
      <c r="B85" s="407"/>
      <c r="C85" s="392"/>
      <c r="D85" s="409"/>
      <c r="E85" s="411"/>
      <c r="F85" s="413"/>
      <c r="G85" s="390"/>
      <c r="H85" s="392"/>
    </row>
    <row r="86" spans="1:8" s="20" customFormat="1" ht="15.6" customHeight="1" x14ac:dyDescent="0.25">
      <c r="A86" s="115" t="s">
        <v>220</v>
      </c>
      <c r="B86" s="116" t="s">
        <v>3</v>
      </c>
      <c r="C86" s="117">
        <v>10</v>
      </c>
      <c r="D86" s="76"/>
      <c r="E86" s="76"/>
      <c r="F86" s="76"/>
      <c r="G86" s="76"/>
      <c r="H86" s="37">
        <f t="shared" ref="H86:H129" si="16">SUM(C86:G86)</f>
        <v>10</v>
      </c>
    </row>
    <row r="87" spans="1:8" s="20" customFormat="1" ht="15.6" customHeight="1" x14ac:dyDescent="0.25">
      <c r="A87" s="115" t="s">
        <v>221</v>
      </c>
      <c r="B87" s="116" t="s">
        <v>3</v>
      </c>
      <c r="C87" s="117">
        <v>13</v>
      </c>
      <c r="D87" s="76"/>
      <c r="E87" s="76"/>
      <c r="F87" s="76"/>
      <c r="G87" s="76"/>
      <c r="H87" s="37">
        <f t="shared" si="16"/>
        <v>13</v>
      </c>
    </row>
    <row r="88" spans="1:8" s="20" customFormat="1" ht="15.6" customHeight="1" x14ac:dyDescent="0.25">
      <c r="A88" s="115" t="s">
        <v>15</v>
      </c>
      <c r="B88" s="116" t="s">
        <v>3</v>
      </c>
      <c r="C88" s="117">
        <v>73</v>
      </c>
      <c r="D88" s="76">
        <v>1</v>
      </c>
      <c r="E88" s="76"/>
      <c r="F88" s="76"/>
      <c r="G88" s="76"/>
      <c r="H88" s="37">
        <f t="shared" ref="H88" si="17">SUM(C88:G88)</f>
        <v>74</v>
      </c>
    </row>
    <row r="89" spans="1:8" s="20" customFormat="1" ht="15.6" customHeight="1" x14ac:dyDescent="0.25">
      <c r="A89" s="115" t="s">
        <v>119</v>
      </c>
      <c r="B89" s="116" t="s">
        <v>5</v>
      </c>
      <c r="C89" s="117">
        <v>31</v>
      </c>
      <c r="D89" s="76"/>
      <c r="E89" s="76"/>
      <c r="F89" s="76"/>
      <c r="G89" s="76"/>
      <c r="H89" s="37">
        <f t="shared" si="16"/>
        <v>31</v>
      </c>
    </row>
    <row r="90" spans="1:8" s="20" customFormat="1" ht="15" customHeight="1" x14ac:dyDescent="0.25">
      <c r="A90" s="115" t="s">
        <v>118</v>
      </c>
      <c r="B90" s="116" t="s">
        <v>5</v>
      </c>
      <c r="C90" s="117">
        <v>20</v>
      </c>
      <c r="D90" s="76"/>
      <c r="E90" s="76"/>
      <c r="F90" s="76"/>
      <c r="G90" s="76"/>
      <c r="H90" s="37">
        <f t="shared" si="16"/>
        <v>20</v>
      </c>
    </row>
    <row r="91" spans="1:8" s="20" customFormat="1" ht="15.6" customHeight="1" x14ac:dyDescent="0.25">
      <c r="A91" s="115" t="s">
        <v>186</v>
      </c>
      <c r="B91" s="116" t="s">
        <v>3</v>
      </c>
      <c r="C91" s="117">
        <v>13</v>
      </c>
      <c r="D91" s="76"/>
      <c r="E91" s="76"/>
      <c r="F91" s="76"/>
      <c r="G91" s="76"/>
      <c r="H91" s="37">
        <f t="shared" si="16"/>
        <v>13</v>
      </c>
    </row>
    <row r="92" spans="1:8" s="20" customFormat="1" ht="15.6" customHeight="1" x14ac:dyDescent="0.25">
      <c r="A92" s="115" t="s">
        <v>143</v>
      </c>
      <c r="B92" s="116" t="s">
        <v>5</v>
      </c>
      <c r="C92" s="117">
        <v>47</v>
      </c>
      <c r="D92" s="76"/>
      <c r="E92" s="76"/>
      <c r="F92" s="76"/>
      <c r="G92" s="76">
        <v>1</v>
      </c>
      <c r="H92" s="37">
        <f t="shared" si="16"/>
        <v>48</v>
      </c>
    </row>
    <row r="93" spans="1:8" s="20" customFormat="1" ht="15.6" customHeight="1" x14ac:dyDescent="0.25">
      <c r="A93" s="115" t="s">
        <v>88</v>
      </c>
      <c r="B93" s="116" t="s">
        <v>3</v>
      </c>
      <c r="C93" s="117">
        <v>252</v>
      </c>
      <c r="D93" s="76">
        <v>1</v>
      </c>
      <c r="E93" s="76"/>
      <c r="F93" s="76"/>
      <c r="G93" s="76"/>
      <c r="H93" s="37">
        <f t="shared" si="16"/>
        <v>253</v>
      </c>
    </row>
    <row r="94" spans="1:8" s="20" customFormat="1" ht="15.6" customHeight="1" x14ac:dyDescent="0.25">
      <c r="A94" s="115" t="s">
        <v>222</v>
      </c>
      <c r="B94" s="116" t="s">
        <v>3</v>
      </c>
      <c r="C94" s="117">
        <v>14</v>
      </c>
      <c r="D94" s="76"/>
      <c r="E94" s="76"/>
      <c r="F94" s="76"/>
      <c r="G94" s="76"/>
      <c r="H94" s="37">
        <f t="shared" ref="H94" si="18">SUM(C94:G94)</f>
        <v>14</v>
      </c>
    </row>
    <row r="95" spans="1:8" ht="15.6" customHeight="1" x14ac:dyDescent="0.25">
      <c r="A95" s="115" t="s">
        <v>73</v>
      </c>
      <c r="B95" s="116" t="s">
        <v>3</v>
      </c>
      <c r="C95" s="117">
        <v>22</v>
      </c>
      <c r="D95" s="76"/>
      <c r="E95" s="76"/>
      <c r="F95" s="76"/>
      <c r="G95" s="76"/>
      <c r="H95" s="37">
        <f t="shared" si="16"/>
        <v>22</v>
      </c>
    </row>
    <row r="96" spans="1:8" ht="15.6" customHeight="1" x14ac:dyDescent="0.25">
      <c r="A96" s="72" t="s">
        <v>22</v>
      </c>
      <c r="B96" s="86" t="s">
        <v>3</v>
      </c>
      <c r="C96" s="42">
        <v>147</v>
      </c>
      <c r="D96" s="41"/>
      <c r="E96" s="41">
        <v>1</v>
      </c>
      <c r="F96" s="41"/>
      <c r="G96" s="41"/>
      <c r="H96" s="37">
        <f t="shared" si="16"/>
        <v>148</v>
      </c>
    </row>
    <row r="97" spans="1:8" ht="15.6" customHeight="1" x14ac:dyDescent="0.25">
      <c r="A97" s="72" t="s">
        <v>101</v>
      </c>
      <c r="B97" s="86" t="s">
        <v>3</v>
      </c>
      <c r="C97" s="42">
        <v>3</v>
      </c>
      <c r="D97" s="41"/>
      <c r="E97" s="41"/>
      <c r="F97" s="41"/>
      <c r="G97" s="41"/>
      <c r="H97" s="37">
        <f t="shared" si="16"/>
        <v>3</v>
      </c>
    </row>
    <row r="98" spans="1:8" ht="15.6" customHeight="1" x14ac:dyDescent="0.25">
      <c r="A98" s="72" t="s">
        <v>142</v>
      </c>
      <c r="B98" s="86" t="s">
        <v>5</v>
      </c>
      <c r="C98" s="42">
        <v>62</v>
      </c>
      <c r="D98" s="41">
        <v>1</v>
      </c>
      <c r="E98" s="41">
        <v>1</v>
      </c>
      <c r="F98" s="41"/>
      <c r="G98" s="41"/>
      <c r="H98" s="37">
        <f t="shared" si="16"/>
        <v>64</v>
      </c>
    </row>
    <row r="99" spans="1:8" ht="15.6" customHeight="1" x14ac:dyDescent="0.25">
      <c r="A99" s="72" t="s">
        <v>24</v>
      </c>
      <c r="B99" s="86" t="s">
        <v>3</v>
      </c>
      <c r="C99" s="42">
        <v>219</v>
      </c>
      <c r="D99" s="41"/>
      <c r="E99" s="41">
        <v>3</v>
      </c>
      <c r="F99" s="41"/>
      <c r="G99" s="41">
        <v>1</v>
      </c>
      <c r="H99" s="37">
        <f t="shared" si="16"/>
        <v>223</v>
      </c>
    </row>
    <row r="100" spans="1:8" ht="15.6" customHeight="1" x14ac:dyDescent="0.25">
      <c r="A100" s="72" t="s">
        <v>223</v>
      </c>
      <c r="B100" s="86" t="s">
        <v>3</v>
      </c>
      <c r="C100" s="42">
        <v>20</v>
      </c>
      <c r="D100" s="41"/>
      <c r="E100" s="41"/>
      <c r="F100" s="41"/>
      <c r="G100" s="41"/>
      <c r="H100" s="37">
        <f t="shared" ref="H100" si="19">SUM(C100:G100)</f>
        <v>20</v>
      </c>
    </row>
    <row r="101" spans="1:8" ht="15.6" customHeight="1" x14ac:dyDescent="0.25">
      <c r="A101" s="72" t="s">
        <v>115</v>
      </c>
      <c r="B101" s="86" t="s">
        <v>3</v>
      </c>
      <c r="C101" s="42">
        <v>1</v>
      </c>
      <c r="D101" s="41">
        <v>1</v>
      </c>
      <c r="E101" s="41"/>
      <c r="F101" s="41"/>
      <c r="G101" s="41"/>
      <c r="H101" s="37">
        <f t="shared" si="16"/>
        <v>2</v>
      </c>
    </row>
    <row r="102" spans="1:8" ht="15.6" customHeight="1" x14ac:dyDescent="0.25">
      <c r="A102" s="72" t="s">
        <v>25</v>
      </c>
      <c r="B102" s="86" t="s">
        <v>5</v>
      </c>
      <c r="C102" s="42">
        <v>4</v>
      </c>
      <c r="D102" s="41"/>
      <c r="E102" s="41"/>
      <c r="F102" s="41"/>
      <c r="G102" s="41"/>
      <c r="H102" s="37">
        <f t="shared" si="16"/>
        <v>4</v>
      </c>
    </row>
    <row r="103" spans="1:8" ht="15.6" customHeight="1" x14ac:dyDescent="0.25">
      <c r="A103" s="72" t="s">
        <v>141</v>
      </c>
      <c r="B103" s="86" t="s">
        <v>3</v>
      </c>
      <c r="C103" s="42">
        <v>220</v>
      </c>
      <c r="D103" s="41"/>
      <c r="E103" s="41"/>
      <c r="F103" s="41"/>
      <c r="G103" s="41"/>
      <c r="H103" s="37">
        <f t="shared" si="16"/>
        <v>220</v>
      </c>
    </row>
    <row r="104" spans="1:8" ht="15.6" customHeight="1" x14ac:dyDescent="0.25">
      <c r="A104" s="72" t="s">
        <v>245</v>
      </c>
      <c r="B104" s="86" t="s">
        <v>5</v>
      </c>
      <c r="C104" s="42">
        <v>2</v>
      </c>
      <c r="D104" s="41"/>
      <c r="E104" s="41"/>
      <c r="F104" s="41"/>
      <c r="G104" s="41"/>
      <c r="H104" s="37">
        <f t="shared" ref="H104:H105" si="20">SUM(C104:G104)</f>
        <v>2</v>
      </c>
    </row>
    <row r="105" spans="1:8" ht="15.6" customHeight="1" x14ac:dyDescent="0.25">
      <c r="A105" s="72" t="s">
        <v>224</v>
      </c>
      <c r="B105" s="86" t="s">
        <v>5</v>
      </c>
      <c r="C105" s="42">
        <v>11</v>
      </c>
      <c r="D105" s="41"/>
      <c r="E105" s="41"/>
      <c r="F105" s="41"/>
      <c r="G105" s="41"/>
      <c r="H105" s="37">
        <f t="shared" si="20"/>
        <v>11</v>
      </c>
    </row>
    <row r="106" spans="1:8" ht="15.6" customHeight="1" x14ac:dyDescent="0.25">
      <c r="A106" s="303" t="s">
        <v>116</v>
      </c>
      <c r="B106" s="87" t="s">
        <v>3</v>
      </c>
      <c r="C106" s="42">
        <v>49</v>
      </c>
      <c r="D106" s="41"/>
      <c r="E106" s="41"/>
      <c r="F106" s="41"/>
      <c r="G106" s="41"/>
      <c r="H106" s="37">
        <f t="shared" si="16"/>
        <v>49</v>
      </c>
    </row>
    <row r="107" spans="1:8" ht="15.6" customHeight="1" x14ac:dyDescent="0.25">
      <c r="A107" s="303" t="s">
        <v>225</v>
      </c>
      <c r="B107" s="87" t="s">
        <v>3</v>
      </c>
      <c r="C107" s="42">
        <v>53</v>
      </c>
      <c r="D107" s="41"/>
      <c r="E107" s="41"/>
      <c r="F107" s="41"/>
      <c r="G107" s="41"/>
      <c r="H107" s="37">
        <f t="shared" ref="H107" si="21">SUM(C107:G107)</f>
        <v>53</v>
      </c>
    </row>
    <row r="108" spans="1:8" ht="15.6" customHeight="1" x14ac:dyDescent="0.25">
      <c r="A108" s="303" t="s">
        <v>18</v>
      </c>
      <c r="B108" s="87" t="s">
        <v>3</v>
      </c>
      <c r="C108" s="42">
        <v>58</v>
      </c>
      <c r="D108" s="41"/>
      <c r="E108" s="41"/>
      <c r="F108" s="41"/>
      <c r="G108" s="41"/>
      <c r="H108" s="37">
        <f t="shared" si="16"/>
        <v>58</v>
      </c>
    </row>
    <row r="109" spans="1:8" ht="15.6" customHeight="1" x14ac:dyDescent="0.25">
      <c r="A109" s="303" t="s">
        <v>226</v>
      </c>
      <c r="B109" s="87" t="s">
        <v>3</v>
      </c>
      <c r="C109" s="42">
        <v>9</v>
      </c>
      <c r="D109" s="41"/>
      <c r="E109" s="41"/>
      <c r="F109" s="41"/>
      <c r="G109" s="41"/>
      <c r="H109" s="37">
        <f t="shared" ref="H109" si="22">SUM(C109:G109)</f>
        <v>9</v>
      </c>
    </row>
    <row r="110" spans="1:8" ht="15.6" customHeight="1" x14ac:dyDescent="0.25">
      <c r="A110" s="303" t="s">
        <v>102</v>
      </c>
      <c r="B110" s="87" t="s">
        <v>3</v>
      </c>
      <c r="C110" s="42">
        <v>29</v>
      </c>
      <c r="D110" s="41"/>
      <c r="E110" s="41"/>
      <c r="F110" s="41"/>
      <c r="G110" s="41"/>
      <c r="H110" s="37">
        <f t="shared" si="16"/>
        <v>29</v>
      </c>
    </row>
    <row r="111" spans="1:8" ht="15.6" customHeight="1" x14ac:dyDescent="0.25">
      <c r="A111" s="55" t="s">
        <v>79</v>
      </c>
      <c r="B111" s="87" t="s">
        <v>3</v>
      </c>
      <c r="C111" s="42">
        <v>3</v>
      </c>
      <c r="D111" s="41"/>
      <c r="E111" s="41"/>
      <c r="F111" s="41"/>
      <c r="G111" s="41"/>
      <c r="H111" s="37">
        <f t="shared" ref="H111" si="23">SUM(C111:G111)</f>
        <v>3</v>
      </c>
    </row>
    <row r="112" spans="1:8" s="21" customFormat="1" ht="15" customHeight="1" x14ac:dyDescent="0.25">
      <c r="A112" s="49" t="s">
        <v>11</v>
      </c>
      <c r="B112" s="50" t="s">
        <v>5</v>
      </c>
      <c r="C112" s="42">
        <v>65</v>
      </c>
      <c r="D112" s="40"/>
      <c r="E112" s="40"/>
      <c r="F112" s="41"/>
      <c r="G112" s="41"/>
      <c r="H112" s="37">
        <f t="shared" si="16"/>
        <v>65</v>
      </c>
    </row>
    <row r="113" spans="1:8" s="21" customFormat="1" ht="15" customHeight="1" x14ac:dyDescent="0.25">
      <c r="A113" s="49" t="s">
        <v>182</v>
      </c>
      <c r="B113" s="50" t="s">
        <v>5</v>
      </c>
      <c r="C113" s="42">
        <v>3</v>
      </c>
      <c r="D113" s="40"/>
      <c r="E113" s="40"/>
      <c r="F113" s="41"/>
      <c r="G113" s="41"/>
      <c r="H113" s="37">
        <f t="shared" ref="H113" si="24">SUM(C113:G113)</f>
        <v>3</v>
      </c>
    </row>
    <row r="114" spans="1:8" ht="30" customHeight="1" x14ac:dyDescent="0.25">
      <c r="A114" s="77" t="s">
        <v>133</v>
      </c>
      <c r="B114" s="50" t="s">
        <v>5</v>
      </c>
      <c r="C114" s="42"/>
      <c r="D114" s="40">
        <v>1</v>
      </c>
      <c r="E114" s="40"/>
      <c r="F114" s="41">
        <v>30</v>
      </c>
      <c r="G114" s="41"/>
      <c r="H114" s="37">
        <f t="shared" si="16"/>
        <v>31</v>
      </c>
    </row>
    <row r="115" spans="1:8" ht="15.6" customHeight="1" x14ac:dyDescent="0.25">
      <c r="A115" s="72" t="s">
        <v>23</v>
      </c>
      <c r="B115" s="88" t="s">
        <v>5</v>
      </c>
      <c r="C115" s="74"/>
      <c r="D115" s="76"/>
      <c r="E115" s="76"/>
      <c r="F115" s="76">
        <v>4</v>
      </c>
      <c r="G115" s="76"/>
      <c r="H115" s="37">
        <f t="shared" si="16"/>
        <v>4</v>
      </c>
    </row>
    <row r="116" spans="1:8" ht="15.6" customHeight="1" x14ac:dyDescent="0.25">
      <c r="A116" s="119" t="s">
        <v>134</v>
      </c>
      <c r="B116" s="49" t="s">
        <v>3</v>
      </c>
      <c r="C116" s="53">
        <v>194</v>
      </c>
      <c r="D116" s="41"/>
      <c r="E116" s="41">
        <v>1</v>
      </c>
      <c r="F116" s="41"/>
      <c r="G116" s="41"/>
      <c r="H116" s="37">
        <f t="shared" si="16"/>
        <v>195</v>
      </c>
    </row>
    <row r="117" spans="1:8" ht="15.6" customHeight="1" x14ac:dyDescent="0.25">
      <c r="A117" s="77" t="s">
        <v>135</v>
      </c>
      <c r="B117" s="87" t="s">
        <v>3</v>
      </c>
      <c r="C117" s="53">
        <v>447</v>
      </c>
      <c r="D117" s="41">
        <v>4</v>
      </c>
      <c r="E117" s="41"/>
      <c r="F117" s="41"/>
      <c r="G117" s="41"/>
      <c r="H117" s="37">
        <f t="shared" si="16"/>
        <v>451</v>
      </c>
    </row>
    <row r="118" spans="1:8" ht="15.6" customHeight="1" x14ac:dyDescent="0.25">
      <c r="A118" s="55" t="s">
        <v>62</v>
      </c>
      <c r="B118" s="87" t="s">
        <v>3</v>
      </c>
      <c r="C118" s="53">
        <v>27</v>
      </c>
      <c r="D118" s="41"/>
      <c r="E118" s="41"/>
      <c r="F118" s="41"/>
      <c r="G118" s="41"/>
      <c r="H118" s="37">
        <f t="shared" si="16"/>
        <v>27</v>
      </c>
    </row>
    <row r="119" spans="1:8" ht="15.6" customHeight="1" x14ac:dyDescent="0.25">
      <c r="A119" s="55" t="s">
        <v>161</v>
      </c>
      <c r="B119" s="87" t="s">
        <v>3</v>
      </c>
      <c r="C119" s="53">
        <v>13</v>
      </c>
      <c r="D119" s="41"/>
      <c r="E119" s="41"/>
      <c r="F119" s="41"/>
      <c r="G119" s="41"/>
      <c r="H119" s="37">
        <f t="shared" si="16"/>
        <v>13</v>
      </c>
    </row>
    <row r="120" spans="1:8" ht="15.6" customHeight="1" x14ac:dyDescent="0.25">
      <c r="A120" s="55" t="s">
        <v>47</v>
      </c>
      <c r="B120" s="87" t="s">
        <v>3</v>
      </c>
      <c r="C120" s="53">
        <v>3</v>
      </c>
      <c r="D120" s="41"/>
      <c r="E120" s="41"/>
      <c r="F120" s="41"/>
      <c r="G120" s="41"/>
      <c r="H120" s="37">
        <f t="shared" si="16"/>
        <v>3</v>
      </c>
    </row>
    <row r="121" spans="1:8" ht="15.6" customHeight="1" x14ac:dyDescent="0.25">
      <c r="A121" s="51" t="s">
        <v>48</v>
      </c>
      <c r="B121" s="87" t="s">
        <v>3</v>
      </c>
      <c r="C121" s="53">
        <v>24</v>
      </c>
      <c r="D121" s="41">
        <v>1</v>
      </c>
      <c r="E121" s="41"/>
      <c r="F121" s="41"/>
      <c r="G121" s="41"/>
      <c r="H121" s="37">
        <f t="shared" si="16"/>
        <v>25</v>
      </c>
    </row>
    <row r="122" spans="1:8" ht="15.6" customHeight="1" x14ac:dyDescent="0.25">
      <c r="A122" s="55" t="s">
        <v>89</v>
      </c>
      <c r="B122" s="87" t="s">
        <v>3</v>
      </c>
      <c r="C122" s="53">
        <v>1</v>
      </c>
      <c r="D122" s="41"/>
      <c r="E122" s="41"/>
      <c r="F122" s="41"/>
      <c r="G122" s="41"/>
      <c r="H122" s="37">
        <f t="shared" si="16"/>
        <v>1</v>
      </c>
    </row>
    <row r="123" spans="1:8" ht="15.6" customHeight="1" x14ac:dyDescent="0.25">
      <c r="A123" s="55" t="s">
        <v>49</v>
      </c>
      <c r="B123" s="87" t="s">
        <v>3</v>
      </c>
      <c r="C123" s="122">
        <v>195</v>
      </c>
      <c r="D123" s="41">
        <v>2</v>
      </c>
      <c r="E123" s="41"/>
      <c r="F123" s="41"/>
      <c r="G123" s="41"/>
      <c r="H123" s="37">
        <f t="shared" si="16"/>
        <v>197</v>
      </c>
    </row>
    <row r="124" spans="1:8" ht="15.6" customHeight="1" x14ac:dyDescent="0.25">
      <c r="A124" s="55" t="s">
        <v>120</v>
      </c>
      <c r="B124" s="87" t="s">
        <v>3</v>
      </c>
      <c r="C124" s="53">
        <v>52</v>
      </c>
      <c r="D124" s="41"/>
      <c r="E124" s="41"/>
      <c r="F124" s="41"/>
      <c r="G124" s="41"/>
      <c r="H124" s="37">
        <f t="shared" si="16"/>
        <v>52</v>
      </c>
    </row>
    <row r="125" spans="1:8" ht="16.5" customHeight="1" x14ac:dyDescent="0.25">
      <c r="A125" s="303" t="s">
        <v>90</v>
      </c>
      <c r="B125" s="87" t="s">
        <v>3</v>
      </c>
      <c r="C125" s="53">
        <v>292</v>
      </c>
      <c r="D125" s="41"/>
      <c r="E125" s="41"/>
      <c r="F125" s="41"/>
      <c r="G125" s="41"/>
      <c r="H125" s="37">
        <f t="shared" si="16"/>
        <v>292</v>
      </c>
    </row>
    <row r="126" spans="1:8" ht="16.5" customHeight="1" x14ac:dyDescent="0.25">
      <c r="A126" s="303" t="s">
        <v>201</v>
      </c>
      <c r="B126" s="87" t="s">
        <v>3</v>
      </c>
      <c r="C126" s="53">
        <v>1</v>
      </c>
      <c r="D126" s="41"/>
      <c r="E126" s="41"/>
      <c r="F126" s="41"/>
      <c r="G126" s="41"/>
      <c r="H126" s="37">
        <f t="shared" ref="H126" si="25">SUM(C126:G126)</f>
        <v>1</v>
      </c>
    </row>
    <row r="127" spans="1:8" ht="16.350000000000001" customHeight="1" x14ac:dyDescent="0.25">
      <c r="A127" s="55" t="s">
        <v>140</v>
      </c>
      <c r="B127" s="87" t="s">
        <v>3</v>
      </c>
      <c r="C127" s="53">
        <v>25</v>
      </c>
      <c r="D127" s="41"/>
      <c r="E127" s="41"/>
      <c r="F127" s="41"/>
      <c r="G127" s="41"/>
      <c r="H127" s="37">
        <f t="shared" si="16"/>
        <v>25</v>
      </c>
    </row>
    <row r="128" spans="1:8" ht="16.350000000000001" customHeight="1" x14ac:dyDescent="0.25">
      <c r="A128" s="55" t="s">
        <v>57</v>
      </c>
      <c r="B128" s="87" t="s">
        <v>3</v>
      </c>
      <c r="C128" s="53">
        <v>20</v>
      </c>
      <c r="D128" s="41"/>
      <c r="E128" s="41"/>
      <c r="F128" s="41"/>
      <c r="G128" s="41"/>
      <c r="H128" s="37">
        <f t="shared" si="16"/>
        <v>20</v>
      </c>
    </row>
    <row r="129" spans="1:8" ht="15.6" x14ac:dyDescent="0.25">
      <c r="A129" s="55" t="s">
        <v>95</v>
      </c>
      <c r="B129" s="87" t="s">
        <v>3</v>
      </c>
      <c r="C129" s="53">
        <v>3</v>
      </c>
      <c r="D129" s="41"/>
      <c r="E129" s="41"/>
      <c r="F129" s="41"/>
      <c r="G129" s="41"/>
      <c r="H129" s="37">
        <f t="shared" si="16"/>
        <v>3</v>
      </c>
    </row>
    <row r="130" spans="1:8" ht="19.5" customHeight="1" thickBot="1" x14ac:dyDescent="0.3">
      <c r="A130" s="78" t="s">
        <v>74</v>
      </c>
      <c r="B130" s="89"/>
      <c r="C130" s="58">
        <f t="shared" ref="C130:G130" si="26">SUM(C86:C129)</f>
        <v>2750</v>
      </c>
      <c r="D130" s="90">
        <f t="shared" si="26"/>
        <v>12</v>
      </c>
      <c r="E130" s="59">
        <f t="shared" si="26"/>
        <v>6</v>
      </c>
      <c r="F130" s="59">
        <f t="shared" si="26"/>
        <v>34</v>
      </c>
      <c r="G130" s="59">
        <f t="shared" si="26"/>
        <v>2</v>
      </c>
      <c r="H130" s="58">
        <f>SUM(H86:H129)</f>
        <v>2804</v>
      </c>
    </row>
    <row r="131" spans="1:8" ht="15.6" customHeight="1" thickBot="1" x14ac:dyDescent="0.3">
      <c r="A131" s="81" t="s">
        <v>27</v>
      </c>
      <c r="B131" s="154"/>
      <c r="C131" s="85">
        <f>C130</f>
        <v>2750</v>
      </c>
      <c r="D131" s="85">
        <f>SUM(D86:D129)</f>
        <v>12</v>
      </c>
      <c r="E131" s="85">
        <f>SUM(E86:E129)</f>
        <v>6</v>
      </c>
      <c r="F131" s="85">
        <f>SUM(F86:F129)</f>
        <v>34</v>
      </c>
      <c r="G131" s="85">
        <f>SUM(G86:G129)</f>
        <v>2</v>
      </c>
      <c r="H131" s="155">
        <f>SUM(H86:H129)</f>
        <v>2804</v>
      </c>
    </row>
    <row r="132" spans="1:8" s="21" customFormat="1" ht="15.6" customHeight="1" x14ac:dyDescent="0.25">
      <c r="A132" s="156"/>
      <c r="B132" s="153"/>
      <c r="C132" s="152"/>
      <c r="D132" s="152"/>
      <c r="E132" s="152"/>
      <c r="F132" s="152"/>
      <c r="G132" s="152"/>
      <c r="H132" s="152"/>
    </row>
    <row r="133" spans="1:8" s="21" customFormat="1" ht="15.6" customHeight="1" x14ac:dyDescent="0.25">
      <c r="A133" s="8" t="s">
        <v>153</v>
      </c>
      <c r="B133" s="32"/>
      <c r="C133" s="107"/>
      <c r="D133" s="107"/>
      <c r="E133" s="107"/>
      <c r="F133" s="107"/>
      <c r="G133" s="107"/>
      <c r="H133" s="27"/>
    </row>
    <row r="134" spans="1:8" s="21" customFormat="1" ht="23.1" customHeight="1" x14ac:dyDescent="0.3">
      <c r="A134" s="108" t="s">
        <v>244</v>
      </c>
      <c r="B134" s="109"/>
      <c r="C134" s="110"/>
      <c r="D134" s="111"/>
      <c r="E134" s="111"/>
      <c r="F134" s="111"/>
      <c r="G134" s="111"/>
      <c r="H134" s="112"/>
    </row>
    <row r="135" spans="1:8" s="21" customFormat="1" ht="15.6" customHeight="1" x14ac:dyDescent="0.25">
      <c r="A135" s="33" t="s">
        <v>20</v>
      </c>
      <c r="B135" s="109"/>
      <c r="C135" s="110"/>
      <c r="D135" s="111"/>
      <c r="E135" s="111"/>
      <c r="F135" s="111"/>
      <c r="G135" s="111"/>
      <c r="H135" s="112"/>
    </row>
    <row r="136" spans="1:8" s="21" customFormat="1" ht="15.6" customHeight="1" thickBot="1" x14ac:dyDescent="0.3">
      <c r="A136" s="31"/>
      <c r="B136" s="113"/>
      <c r="C136" s="114"/>
      <c r="D136" s="17"/>
      <c r="E136" s="17"/>
      <c r="F136" s="17"/>
      <c r="G136" s="17"/>
      <c r="H136" s="27"/>
    </row>
    <row r="137" spans="1:8" s="21" customFormat="1" ht="15.6" customHeight="1" x14ac:dyDescent="0.25">
      <c r="A137" s="404" t="s">
        <v>1</v>
      </c>
      <c r="B137" s="406" t="s">
        <v>21</v>
      </c>
      <c r="C137" s="391" t="s">
        <v>154</v>
      </c>
      <c r="D137" s="408" t="s">
        <v>155</v>
      </c>
      <c r="E137" s="410" t="s">
        <v>160</v>
      </c>
      <c r="F137" s="412" t="s">
        <v>98</v>
      </c>
      <c r="G137" s="389" t="s">
        <v>198</v>
      </c>
      <c r="H137" s="391" t="s">
        <v>162</v>
      </c>
    </row>
    <row r="138" spans="1:8" s="21" customFormat="1" ht="58.35" customHeight="1" thickBot="1" x14ac:dyDescent="0.3">
      <c r="A138" s="405"/>
      <c r="B138" s="407"/>
      <c r="C138" s="392"/>
      <c r="D138" s="409"/>
      <c r="E138" s="411"/>
      <c r="F138" s="413"/>
      <c r="G138" s="390"/>
      <c r="H138" s="392"/>
    </row>
    <row r="139" spans="1:8" ht="15.6" x14ac:dyDescent="0.25">
      <c r="A139" s="49" t="s">
        <v>28</v>
      </c>
      <c r="B139" s="86" t="s">
        <v>3</v>
      </c>
      <c r="C139" s="42">
        <v>534</v>
      </c>
      <c r="D139" s="40"/>
      <c r="E139" s="41">
        <v>1</v>
      </c>
      <c r="F139" s="41"/>
      <c r="G139" s="41">
        <v>1</v>
      </c>
      <c r="H139" s="37">
        <f>SUM(C139:G139)</f>
        <v>536</v>
      </c>
    </row>
    <row r="140" spans="1:8" ht="15.6" x14ac:dyDescent="0.25">
      <c r="A140" s="49" t="s">
        <v>28</v>
      </c>
      <c r="B140" s="86" t="s">
        <v>5</v>
      </c>
      <c r="C140" s="42">
        <v>134</v>
      </c>
      <c r="D140" s="40"/>
      <c r="E140" s="41"/>
      <c r="F140" s="41"/>
      <c r="G140" s="41"/>
      <c r="H140" s="37">
        <f>SUM(C140:G140)</f>
        <v>134</v>
      </c>
    </row>
    <row r="141" spans="1:8" ht="15.6" x14ac:dyDescent="0.25">
      <c r="A141" s="49" t="s">
        <v>182</v>
      </c>
      <c r="B141" s="86" t="s">
        <v>5</v>
      </c>
      <c r="C141" s="42">
        <v>2</v>
      </c>
      <c r="D141" s="40"/>
      <c r="E141" s="41"/>
      <c r="F141" s="41"/>
      <c r="G141" s="41"/>
      <c r="H141" s="37">
        <f>SUM(C141:G141)</f>
        <v>2</v>
      </c>
    </row>
    <row r="142" spans="1:8" ht="15.6" x14ac:dyDescent="0.25">
      <c r="A142" s="93" t="s">
        <v>29</v>
      </c>
      <c r="B142" s="94"/>
      <c r="C142" s="47">
        <f>SUM(C139:C141)</f>
        <v>670</v>
      </c>
      <c r="D142" s="95">
        <f>SUM(D139:D141)</f>
        <v>0</v>
      </c>
      <c r="E142" s="96">
        <f t="shared" ref="E142:G142" si="27">SUM(E139:E141)</f>
        <v>1</v>
      </c>
      <c r="F142" s="96">
        <f t="shared" si="27"/>
        <v>0</v>
      </c>
      <c r="G142" s="96">
        <f t="shared" si="27"/>
        <v>1</v>
      </c>
      <c r="H142" s="47">
        <f>SUM(H139:H141)</f>
        <v>672</v>
      </c>
    </row>
    <row r="143" spans="1:8" ht="15.6" x14ac:dyDescent="0.25">
      <c r="A143" s="38" t="s">
        <v>30</v>
      </c>
      <c r="B143" s="68" t="s">
        <v>3</v>
      </c>
      <c r="C143" s="34">
        <v>570</v>
      </c>
      <c r="D143" s="40">
        <v>4</v>
      </c>
      <c r="E143" s="41"/>
      <c r="F143" s="41"/>
      <c r="G143" s="41"/>
      <c r="H143" s="37">
        <f t="shared" ref="H143:H152" si="28">SUM(C143:G143)</f>
        <v>574</v>
      </c>
    </row>
    <row r="144" spans="1:8" ht="15.6" x14ac:dyDescent="0.25">
      <c r="A144" s="77" t="s">
        <v>15</v>
      </c>
      <c r="B144" s="68" t="s">
        <v>3</v>
      </c>
      <c r="C144" s="34">
        <v>131</v>
      </c>
      <c r="D144" s="40"/>
      <c r="E144" s="41">
        <v>1</v>
      </c>
      <c r="F144" s="41"/>
      <c r="G144" s="41"/>
      <c r="H144" s="37">
        <f t="shared" si="28"/>
        <v>132</v>
      </c>
    </row>
    <row r="145" spans="1:8" ht="15.6" x14ac:dyDescent="0.25">
      <c r="A145" s="38" t="s">
        <v>163</v>
      </c>
      <c r="B145" s="68" t="s">
        <v>3</v>
      </c>
      <c r="C145" s="34">
        <v>3</v>
      </c>
      <c r="D145" s="40"/>
      <c r="E145" s="41"/>
      <c r="F145" s="41"/>
      <c r="G145" s="41"/>
      <c r="H145" s="37">
        <f t="shared" si="28"/>
        <v>3</v>
      </c>
    </row>
    <row r="146" spans="1:8" ht="15.6" x14ac:dyDescent="0.25">
      <c r="A146" s="77" t="s">
        <v>164</v>
      </c>
      <c r="B146" s="68" t="s">
        <v>3</v>
      </c>
      <c r="C146" s="34">
        <v>17</v>
      </c>
      <c r="D146" s="40">
        <v>1</v>
      </c>
      <c r="E146" s="41"/>
      <c r="F146" s="41"/>
      <c r="G146" s="41"/>
      <c r="H146" s="37">
        <f t="shared" si="28"/>
        <v>18</v>
      </c>
    </row>
    <row r="147" spans="1:8" ht="15.6" x14ac:dyDescent="0.25">
      <c r="A147" s="77" t="s">
        <v>84</v>
      </c>
      <c r="B147" s="68" t="s">
        <v>5</v>
      </c>
      <c r="C147" s="34">
        <v>238</v>
      </c>
      <c r="D147" s="40">
        <v>1</v>
      </c>
      <c r="E147" s="41"/>
      <c r="F147" s="41"/>
      <c r="G147" s="41"/>
      <c r="H147" s="37">
        <f t="shared" si="28"/>
        <v>239</v>
      </c>
    </row>
    <row r="148" spans="1:8" ht="30" x14ac:dyDescent="0.25">
      <c r="A148" s="77" t="s">
        <v>139</v>
      </c>
      <c r="B148" s="68" t="s">
        <v>5</v>
      </c>
      <c r="C148" s="34"/>
      <c r="D148" s="40">
        <v>1</v>
      </c>
      <c r="E148" s="41"/>
      <c r="F148" s="41">
        <v>10</v>
      </c>
      <c r="G148" s="41"/>
      <c r="H148" s="37">
        <f t="shared" si="28"/>
        <v>11</v>
      </c>
    </row>
    <row r="149" spans="1:8" ht="15.6" x14ac:dyDescent="0.25">
      <c r="A149" s="77" t="s">
        <v>59</v>
      </c>
      <c r="B149" s="68" t="s">
        <v>5</v>
      </c>
      <c r="C149" s="34">
        <v>125</v>
      </c>
      <c r="D149" s="40"/>
      <c r="E149" s="41"/>
      <c r="F149" s="41"/>
      <c r="G149" s="41"/>
      <c r="H149" s="37">
        <f t="shared" si="28"/>
        <v>125</v>
      </c>
    </row>
    <row r="150" spans="1:8" ht="15.6" x14ac:dyDescent="0.25">
      <c r="A150" s="77" t="s">
        <v>18</v>
      </c>
      <c r="B150" s="68" t="s">
        <v>3</v>
      </c>
      <c r="C150" s="34">
        <v>170</v>
      </c>
      <c r="D150" s="40"/>
      <c r="E150" s="41"/>
      <c r="F150" s="41"/>
      <c r="G150" s="41"/>
      <c r="H150" s="37">
        <f t="shared" si="28"/>
        <v>170</v>
      </c>
    </row>
    <row r="151" spans="1:8" ht="15.6" x14ac:dyDescent="0.25">
      <c r="A151" s="132" t="s">
        <v>165</v>
      </c>
      <c r="B151" s="151" t="s">
        <v>3</v>
      </c>
      <c r="C151" s="126">
        <v>1</v>
      </c>
      <c r="D151" s="35"/>
      <c r="E151" s="36"/>
      <c r="F151" s="36"/>
      <c r="G151" s="36"/>
      <c r="H151" s="37">
        <f t="shared" si="28"/>
        <v>1</v>
      </c>
    </row>
    <row r="152" spans="1:8" ht="15.6" x14ac:dyDescent="0.25">
      <c r="A152" s="97" t="s">
        <v>166</v>
      </c>
      <c r="B152" s="98" t="s">
        <v>3</v>
      </c>
      <c r="C152" s="37">
        <v>6</v>
      </c>
      <c r="D152" s="35"/>
      <c r="E152" s="36"/>
      <c r="F152" s="36"/>
      <c r="G152" s="36"/>
      <c r="H152" s="37">
        <f t="shared" si="28"/>
        <v>6</v>
      </c>
    </row>
    <row r="153" spans="1:8" ht="15.6" x14ac:dyDescent="0.25">
      <c r="A153" s="69" t="s">
        <v>76</v>
      </c>
      <c r="B153" s="94"/>
      <c r="C153" s="47">
        <f t="shared" ref="C153:G153" si="29">SUM(C143:C152)</f>
        <v>1261</v>
      </c>
      <c r="D153" s="95">
        <f t="shared" si="29"/>
        <v>7</v>
      </c>
      <c r="E153" s="96">
        <f t="shared" si="29"/>
        <v>1</v>
      </c>
      <c r="F153" s="96">
        <f t="shared" si="29"/>
        <v>10</v>
      </c>
      <c r="G153" s="96">
        <f t="shared" si="29"/>
        <v>0</v>
      </c>
      <c r="H153" s="47">
        <f>SUM(H143:H152)</f>
        <v>1279</v>
      </c>
    </row>
    <row r="154" spans="1:8" ht="15.6" x14ac:dyDescent="0.25">
      <c r="A154" s="72" t="s">
        <v>50</v>
      </c>
      <c r="B154" s="88" t="s">
        <v>3</v>
      </c>
      <c r="C154" s="74">
        <v>216</v>
      </c>
      <c r="D154" s="75">
        <v>2</v>
      </c>
      <c r="E154" s="76"/>
      <c r="F154" s="76"/>
      <c r="G154" s="76"/>
      <c r="H154" s="37">
        <f t="shared" ref="H154:H166" si="30">SUM(C154:G154)</f>
        <v>218</v>
      </c>
    </row>
    <row r="155" spans="1:8" ht="15.6" x14ac:dyDescent="0.25">
      <c r="A155" s="72" t="s">
        <v>9</v>
      </c>
      <c r="B155" s="88" t="s">
        <v>3</v>
      </c>
      <c r="C155" s="74">
        <v>201</v>
      </c>
      <c r="D155" s="75"/>
      <c r="E155" s="76">
        <v>4</v>
      </c>
      <c r="F155" s="76"/>
      <c r="G155" s="76"/>
      <c r="H155" s="37">
        <f t="shared" si="30"/>
        <v>205</v>
      </c>
    </row>
    <row r="156" spans="1:8" ht="15.6" x14ac:dyDescent="0.25">
      <c r="A156" s="72" t="s">
        <v>167</v>
      </c>
      <c r="B156" s="88" t="s">
        <v>3</v>
      </c>
      <c r="C156" s="74">
        <v>18</v>
      </c>
      <c r="D156" s="75"/>
      <c r="E156" s="76"/>
      <c r="F156" s="76"/>
      <c r="G156" s="76"/>
      <c r="H156" s="37">
        <f t="shared" si="30"/>
        <v>18</v>
      </c>
    </row>
    <row r="157" spans="1:8" ht="15.6" x14ac:dyDescent="0.25">
      <c r="A157" s="77" t="s">
        <v>110</v>
      </c>
      <c r="B157" s="86" t="s">
        <v>3</v>
      </c>
      <c r="C157" s="42">
        <v>4</v>
      </c>
      <c r="D157" s="40"/>
      <c r="E157" s="41"/>
      <c r="F157" s="41"/>
      <c r="G157" s="41"/>
      <c r="H157" s="37">
        <f t="shared" si="30"/>
        <v>4</v>
      </c>
    </row>
    <row r="158" spans="1:8" ht="16.350000000000001" customHeight="1" x14ac:dyDescent="0.25">
      <c r="A158" s="38" t="s">
        <v>227</v>
      </c>
      <c r="B158" s="86" t="s">
        <v>3</v>
      </c>
      <c r="C158" s="42">
        <v>6</v>
      </c>
      <c r="D158" s="40"/>
      <c r="E158" s="41">
        <v>2</v>
      </c>
      <c r="F158" s="41"/>
      <c r="G158" s="41"/>
      <c r="H158" s="37">
        <f t="shared" si="30"/>
        <v>8</v>
      </c>
    </row>
    <row r="159" spans="1:8" ht="15.6" x14ac:dyDescent="0.25">
      <c r="A159" s="132" t="s">
        <v>228</v>
      </c>
      <c r="B159" s="151" t="s">
        <v>3</v>
      </c>
      <c r="C159" s="126">
        <v>1</v>
      </c>
      <c r="D159" s="35"/>
      <c r="E159" s="36"/>
      <c r="F159" s="36"/>
      <c r="G159" s="36"/>
      <c r="H159" s="37">
        <f t="shared" si="30"/>
        <v>1</v>
      </c>
    </row>
    <row r="160" spans="1:8" ht="15.6" x14ac:dyDescent="0.25">
      <c r="A160" s="97" t="s">
        <v>229</v>
      </c>
      <c r="B160" s="98" t="s">
        <v>3</v>
      </c>
      <c r="C160" s="37">
        <v>2</v>
      </c>
      <c r="D160" s="35"/>
      <c r="E160" s="36"/>
      <c r="F160" s="36"/>
      <c r="G160" s="36"/>
      <c r="H160" s="37">
        <f t="shared" si="30"/>
        <v>2</v>
      </c>
    </row>
    <row r="161" spans="1:9" s="21" customFormat="1" ht="16.350000000000001" customHeight="1" x14ac:dyDescent="0.25">
      <c r="A161" s="303" t="s">
        <v>175</v>
      </c>
      <c r="B161" s="129" t="s">
        <v>5</v>
      </c>
      <c r="C161" s="130">
        <v>90</v>
      </c>
      <c r="D161" s="131">
        <v>1</v>
      </c>
      <c r="E161" s="128"/>
      <c r="F161" s="128"/>
      <c r="G161" s="128"/>
      <c r="H161" s="37">
        <f t="shared" si="30"/>
        <v>91</v>
      </c>
      <c r="I161" s="22"/>
    </row>
    <row r="162" spans="1:9" s="21" customFormat="1" ht="16.350000000000001" customHeight="1" x14ac:dyDescent="0.25">
      <c r="A162" s="303" t="s">
        <v>176</v>
      </c>
      <c r="B162" s="129" t="s">
        <v>5</v>
      </c>
      <c r="C162" s="130">
        <v>18</v>
      </c>
      <c r="D162" s="131"/>
      <c r="E162" s="128"/>
      <c r="F162" s="128"/>
      <c r="G162" s="128"/>
      <c r="H162" s="37">
        <f t="shared" si="30"/>
        <v>18</v>
      </c>
      <c r="I162" s="22"/>
    </row>
    <row r="163" spans="1:9" ht="15.6" x14ac:dyDescent="0.25">
      <c r="A163" s="49" t="s">
        <v>182</v>
      </c>
      <c r="B163" s="86" t="s">
        <v>5</v>
      </c>
      <c r="C163" s="42">
        <v>1</v>
      </c>
      <c r="D163" s="40"/>
      <c r="E163" s="41"/>
      <c r="F163" s="41"/>
      <c r="G163" s="41"/>
      <c r="H163" s="37">
        <f>SUM(C163:G163)</f>
        <v>1</v>
      </c>
    </row>
    <row r="164" spans="1:9" ht="16.350000000000001" customHeight="1" x14ac:dyDescent="0.25">
      <c r="A164" s="38" t="s">
        <v>117</v>
      </c>
      <c r="B164" s="86" t="s">
        <v>3</v>
      </c>
      <c r="C164" s="42">
        <v>80</v>
      </c>
      <c r="D164" s="40">
        <v>1</v>
      </c>
      <c r="E164" s="41"/>
      <c r="F164" s="41"/>
      <c r="G164" s="41"/>
      <c r="H164" s="37">
        <f t="shared" ref="H164" si="31">SUM(C164:G164)</f>
        <v>81</v>
      </c>
    </row>
    <row r="165" spans="1:9" s="21" customFormat="1" ht="31.35" customHeight="1" x14ac:dyDescent="0.25">
      <c r="A165" s="303" t="s">
        <v>91</v>
      </c>
      <c r="B165" s="129" t="s">
        <v>5</v>
      </c>
      <c r="C165" s="130"/>
      <c r="D165" s="131"/>
      <c r="E165" s="128"/>
      <c r="F165" s="128">
        <v>20</v>
      </c>
      <c r="G165" s="128"/>
      <c r="H165" s="37">
        <f t="shared" si="30"/>
        <v>20</v>
      </c>
      <c r="I165" s="22"/>
    </row>
    <row r="166" spans="1:9" s="21" customFormat="1" ht="15" customHeight="1" x14ac:dyDescent="0.25">
      <c r="A166" s="303" t="s">
        <v>92</v>
      </c>
      <c r="B166" s="129" t="s">
        <v>5</v>
      </c>
      <c r="C166" s="130"/>
      <c r="D166" s="131"/>
      <c r="E166" s="128"/>
      <c r="F166" s="128">
        <v>9</v>
      </c>
      <c r="G166" s="128"/>
      <c r="H166" s="37">
        <f t="shared" si="30"/>
        <v>9</v>
      </c>
      <c r="I166" s="22"/>
    </row>
    <row r="167" spans="1:9" ht="15.75" customHeight="1" x14ac:dyDescent="0.25">
      <c r="A167" s="78" t="s">
        <v>77</v>
      </c>
      <c r="B167" s="89"/>
      <c r="C167" s="80">
        <f>SUM(C154:C166)</f>
        <v>637</v>
      </c>
      <c r="D167" s="123">
        <f t="shared" ref="D167:G167" si="32">SUM(D154:D166)</f>
        <v>4</v>
      </c>
      <c r="E167" s="125">
        <f t="shared" si="32"/>
        <v>6</v>
      </c>
      <c r="F167" s="124">
        <f t="shared" si="32"/>
        <v>29</v>
      </c>
      <c r="G167" s="124">
        <f t="shared" si="32"/>
        <v>0</v>
      </c>
      <c r="H167" s="47">
        <f>SUM(H154:H166)</f>
        <v>676</v>
      </c>
    </row>
    <row r="168" spans="1:9" ht="15.6" customHeight="1" x14ac:dyDescent="0.25">
      <c r="A168" s="49" t="s">
        <v>82</v>
      </c>
      <c r="B168" s="86" t="s">
        <v>3</v>
      </c>
      <c r="C168" s="92">
        <v>376</v>
      </c>
      <c r="D168" s="105"/>
      <c r="E168" s="41"/>
      <c r="F168" s="41"/>
      <c r="G168" s="41"/>
      <c r="H168" s="37">
        <f t="shared" ref="H168:H173" si="33">SUM(C168:G168)</f>
        <v>376</v>
      </c>
    </row>
    <row r="169" spans="1:9" ht="15.6" customHeight="1" x14ac:dyDescent="0.25">
      <c r="A169" s="49" t="s">
        <v>69</v>
      </c>
      <c r="B169" s="86" t="s">
        <v>3</v>
      </c>
      <c r="C169" s="92">
        <v>172</v>
      </c>
      <c r="D169" s="105">
        <v>2</v>
      </c>
      <c r="E169" s="41">
        <v>1</v>
      </c>
      <c r="F169" s="41"/>
      <c r="G169" s="41">
        <v>1</v>
      </c>
      <c r="H169" s="37">
        <f t="shared" si="33"/>
        <v>176</v>
      </c>
    </row>
    <row r="170" spans="1:9" ht="15.6" customHeight="1" x14ac:dyDescent="0.25">
      <c r="A170" s="72" t="s">
        <v>138</v>
      </c>
      <c r="B170" s="88" t="s">
        <v>5</v>
      </c>
      <c r="C170" s="92">
        <v>44</v>
      </c>
      <c r="D170" s="105"/>
      <c r="E170" s="41"/>
      <c r="F170" s="41"/>
      <c r="G170" s="41"/>
      <c r="H170" s="37">
        <f t="shared" si="33"/>
        <v>44</v>
      </c>
    </row>
    <row r="171" spans="1:9" ht="15.6" customHeight="1" x14ac:dyDescent="0.25">
      <c r="A171" s="72" t="s">
        <v>137</v>
      </c>
      <c r="B171" s="88" t="s">
        <v>5</v>
      </c>
      <c r="C171" s="92">
        <v>41</v>
      </c>
      <c r="D171" s="105">
        <v>2</v>
      </c>
      <c r="E171" s="41"/>
      <c r="F171" s="41"/>
      <c r="G171" s="41"/>
      <c r="H171" s="37">
        <f t="shared" si="33"/>
        <v>43</v>
      </c>
    </row>
    <row r="172" spans="1:9" ht="15.6" customHeight="1" x14ac:dyDescent="0.25">
      <c r="A172" s="72" t="s">
        <v>177</v>
      </c>
      <c r="B172" s="88" t="s">
        <v>5</v>
      </c>
      <c r="C172" s="92">
        <v>53</v>
      </c>
      <c r="D172" s="105"/>
      <c r="E172" s="41"/>
      <c r="F172" s="41"/>
      <c r="G172" s="41"/>
      <c r="H172" s="37">
        <f t="shared" si="33"/>
        <v>53</v>
      </c>
    </row>
    <row r="173" spans="1:9" ht="15.6" customHeight="1" x14ac:dyDescent="0.25">
      <c r="A173" s="72" t="s">
        <v>178</v>
      </c>
      <c r="B173" s="88" t="s">
        <v>5</v>
      </c>
      <c r="C173" s="92">
        <v>66</v>
      </c>
      <c r="D173" s="105">
        <v>1</v>
      </c>
      <c r="E173" s="41">
        <v>1</v>
      </c>
      <c r="F173" s="41"/>
      <c r="G173" s="41"/>
      <c r="H173" s="37">
        <f t="shared" si="33"/>
        <v>68</v>
      </c>
    </row>
    <row r="174" spans="1:9" s="3" customFormat="1" ht="16.2" thickBot="1" x14ac:dyDescent="0.3">
      <c r="A174" s="93" t="s">
        <v>179</v>
      </c>
      <c r="B174" s="94"/>
      <c r="C174" s="47">
        <f>SUM(C168:C173)</f>
        <v>752</v>
      </c>
      <c r="D174" s="95">
        <f>SUM(D168:D173)</f>
        <v>5</v>
      </c>
      <c r="E174" s="118">
        <f t="shared" ref="E174:G174" si="34">SUM(E168:E173)</f>
        <v>2</v>
      </c>
      <c r="F174" s="118">
        <f t="shared" si="34"/>
        <v>0</v>
      </c>
      <c r="G174" s="118">
        <f t="shared" si="34"/>
        <v>1</v>
      </c>
      <c r="H174" s="47">
        <f>SUM(H168:H173)</f>
        <v>760</v>
      </c>
    </row>
    <row r="175" spans="1:9" s="3" customFormat="1" ht="16.2" thickBot="1" x14ac:dyDescent="0.3">
      <c r="A175" s="81" t="s">
        <v>33</v>
      </c>
      <c r="B175" s="91"/>
      <c r="C175" s="83">
        <f t="shared" ref="C175:H175" si="35">SUM(C142,C153,C167,C174)</f>
        <v>3320</v>
      </c>
      <c r="D175" s="83">
        <f t="shared" si="35"/>
        <v>16</v>
      </c>
      <c r="E175" s="83">
        <f t="shared" si="35"/>
        <v>10</v>
      </c>
      <c r="F175" s="83">
        <f t="shared" si="35"/>
        <v>39</v>
      </c>
      <c r="G175" s="83">
        <f t="shared" si="35"/>
        <v>2</v>
      </c>
      <c r="H175" s="83">
        <f t="shared" si="35"/>
        <v>3387</v>
      </c>
    </row>
    <row r="176" spans="1:9" s="19" customFormat="1" ht="18" thickBot="1" x14ac:dyDescent="0.3">
      <c r="A176" s="99" t="s">
        <v>34</v>
      </c>
      <c r="B176" s="100"/>
      <c r="C176" s="101">
        <f>SUM(C78,C37,C131,C175)</f>
        <v>9883</v>
      </c>
      <c r="D176" s="102">
        <f>SUM(D78,D37,D131,D175)</f>
        <v>48</v>
      </c>
      <c r="E176" s="102">
        <f>SUM(E78,E37,E131,E175)</f>
        <v>45</v>
      </c>
      <c r="F176" s="102">
        <f>SUM(F78,F37,F131,F175)</f>
        <v>137</v>
      </c>
      <c r="G176" s="102">
        <f>SUM(G78,G37,G131,G175)</f>
        <v>9</v>
      </c>
      <c r="H176" s="103">
        <f>SUM(H37,H78,H131,H175)</f>
        <v>10122</v>
      </c>
    </row>
    <row r="177" spans="1:12" s="19" customFormat="1" ht="14.4" thickBot="1" x14ac:dyDescent="0.3">
      <c r="A177" s="3"/>
      <c r="B177" s="3"/>
      <c r="C177" s="24"/>
      <c r="D177" s="28"/>
      <c r="E177" s="28"/>
      <c r="F177" s="28"/>
      <c r="G177" s="28"/>
      <c r="H177" s="24"/>
    </row>
    <row r="178" spans="1:12" s="19" customFormat="1" ht="13.8" x14ac:dyDescent="0.25">
      <c r="A178" s="393" t="s">
        <v>246</v>
      </c>
      <c r="B178" s="394"/>
      <c r="C178" s="394"/>
      <c r="D178" s="394"/>
      <c r="E178" s="394"/>
      <c r="F178" s="394"/>
      <c r="G178" s="394"/>
      <c r="H178" s="395"/>
    </row>
    <row r="179" spans="1:12" s="19" customFormat="1" ht="13.8" x14ac:dyDescent="0.25">
      <c r="A179" s="396"/>
      <c r="B179" s="397"/>
      <c r="C179" s="397"/>
      <c r="D179" s="397"/>
      <c r="E179" s="397"/>
      <c r="F179" s="397"/>
      <c r="G179" s="397"/>
      <c r="H179" s="398"/>
    </row>
    <row r="180" spans="1:12" s="19" customFormat="1" ht="13.8" x14ac:dyDescent="0.25">
      <c r="A180" s="396"/>
      <c r="B180" s="397"/>
      <c r="C180" s="397"/>
      <c r="D180" s="397"/>
      <c r="E180" s="397"/>
      <c r="F180" s="397"/>
      <c r="G180" s="397"/>
      <c r="H180" s="398"/>
    </row>
    <row r="181" spans="1:12" s="19" customFormat="1" ht="13.8" x14ac:dyDescent="0.25">
      <c r="A181" s="396"/>
      <c r="B181" s="397"/>
      <c r="C181" s="397"/>
      <c r="D181" s="397"/>
      <c r="E181" s="397"/>
      <c r="F181" s="397"/>
      <c r="G181" s="397"/>
      <c r="H181" s="398"/>
    </row>
    <row r="182" spans="1:12" s="19" customFormat="1" ht="41.25" customHeight="1" x14ac:dyDescent="0.25">
      <c r="A182" s="396"/>
      <c r="B182" s="397"/>
      <c r="C182" s="397"/>
      <c r="D182" s="397"/>
      <c r="E182" s="397"/>
      <c r="F182" s="397"/>
      <c r="G182" s="397"/>
      <c r="H182" s="398"/>
      <c r="I182" s="18"/>
    </row>
    <row r="183" spans="1:12" s="19" customFormat="1" ht="13.8" x14ac:dyDescent="0.25">
      <c r="A183" s="396"/>
      <c r="B183" s="397"/>
      <c r="C183" s="397"/>
      <c r="D183" s="397"/>
      <c r="E183" s="397"/>
      <c r="F183" s="397"/>
      <c r="G183" s="397"/>
      <c r="H183" s="398"/>
    </row>
    <row r="184" spans="1:12" s="19" customFormat="1" ht="27.75" customHeight="1" thickBot="1" x14ac:dyDescent="0.3">
      <c r="A184" s="399"/>
      <c r="B184" s="400"/>
      <c r="C184" s="400"/>
      <c r="D184" s="400"/>
      <c r="E184" s="400"/>
      <c r="F184" s="400"/>
      <c r="G184" s="400"/>
      <c r="H184" s="401"/>
    </row>
    <row r="185" spans="1:12" s="327" customFormat="1" ht="15.6" thickBot="1" x14ac:dyDescent="0.3">
      <c r="A185" s="329" t="s">
        <v>97</v>
      </c>
      <c r="B185" s="330"/>
      <c r="C185" s="331"/>
      <c r="D185" s="331"/>
      <c r="E185" s="331"/>
      <c r="F185" s="331"/>
      <c r="G185" s="331"/>
      <c r="H185" s="332"/>
    </row>
    <row r="186" spans="1:12" s="327" customFormat="1" ht="15.6" thickBot="1" x14ac:dyDescent="0.3">
      <c r="A186" s="333"/>
      <c r="B186" s="138"/>
      <c r="C186" s="334"/>
      <c r="D186" s="334"/>
      <c r="E186" s="334"/>
      <c r="F186" s="334"/>
      <c r="G186" s="334"/>
      <c r="H186" s="334"/>
    </row>
    <row r="187" spans="1:12" s="19" customFormat="1" ht="15.6" x14ac:dyDescent="0.3">
      <c r="A187" s="133" t="s">
        <v>168</v>
      </c>
      <c r="B187" s="134"/>
      <c r="C187" s="135"/>
      <c r="D187" s="135"/>
      <c r="E187" s="135"/>
      <c r="F187" s="135"/>
      <c r="G187" s="135"/>
      <c r="H187" s="136"/>
    </row>
    <row r="188" spans="1:12" s="19" customFormat="1" ht="15" customHeight="1" x14ac:dyDescent="0.25">
      <c r="A188" s="137"/>
      <c r="B188" s="138"/>
      <c r="C188" s="139"/>
      <c r="D188" s="139"/>
      <c r="E188" s="139"/>
      <c r="F188" s="139"/>
      <c r="G188" s="139"/>
      <c r="H188" s="141"/>
      <c r="I188" s="12"/>
      <c r="J188" s="12"/>
      <c r="K188" s="12"/>
      <c r="L188" s="21"/>
    </row>
    <row r="189" spans="1:12" s="19" customFormat="1" ht="15" customHeight="1" x14ac:dyDescent="0.25">
      <c r="A189" s="137"/>
      <c r="B189" s="138"/>
      <c r="C189" s="142" t="s">
        <v>35</v>
      </c>
      <c r="D189" s="142" t="s">
        <v>36</v>
      </c>
      <c r="E189" s="139"/>
      <c r="F189" s="140"/>
      <c r="G189" s="140"/>
      <c r="H189" s="141"/>
      <c r="I189" s="21"/>
      <c r="J189" s="21"/>
      <c r="K189" s="21"/>
      <c r="L189" s="21"/>
    </row>
    <row r="190" spans="1:12" s="21" customFormat="1" x14ac:dyDescent="0.25">
      <c r="A190" s="137" t="s">
        <v>37</v>
      </c>
      <c r="B190" s="138"/>
      <c r="C190" s="139">
        <v>8081</v>
      </c>
      <c r="D190" s="143">
        <f>C190/C192</f>
        <v>0.81766670039461697</v>
      </c>
      <c r="E190" s="139"/>
      <c r="F190" s="144"/>
      <c r="G190" s="144"/>
      <c r="H190" s="145"/>
    </row>
    <row r="191" spans="1:12" s="21" customFormat="1" x14ac:dyDescent="0.25">
      <c r="A191" s="137" t="s">
        <v>38</v>
      </c>
      <c r="B191" s="138"/>
      <c r="C191" s="378">
        <v>1802</v>
      </c>
      <c r="D191" s="143">
        <f>C191/C192</f>
        <v>0.18233329960538297</v>
      </c>
      <c r="E191" s="139"/>
      <c r="F191" s="144"/>
      <c r="G191" s="144"/>
      <c r="H191" s="145"/>
    </row>
    <row r="192" spans="1:12" s="21" customFormat="1" ht="15" customHeight="1" thickBot="1" x14ac:dyDescent="0.3">
      <c r="A192" s="146" t="s">
        <v>39</v>
      </c>
      <c r="B192" s="147"/>
      <c r="C192" s="148">
        <f>SUM(C190:C191)</f>
        <v>9883</v>
      </c>
      <c r="D192" s="304"/>
      <c r="E192" s="148"/>
      <c r="F192" s="149"/>
      <c r="G192" s="149"/>
      <c r="H192" s="150"/>
      <c r="I192" s="9"/>
      <c r="J192" s="10"/>
      <c r="K192" s="10"/>
      <c r="L192" s="19"/>
    </row>
    <row r="193" spans="1:11" s="336" customFormat="1" ht="13.5" customHeight="1" x14ac:dyDescent="0.25">
      <c r="A193" s="339"/>
      <c r="B193" s="340"/>
      <c r="C193" s="341"/>
      <c r="D193" s="341"/>
      <c r="E193" s="341"/>
      <c r="F193" s="341"/>
      <c r="G193" s="341"/>
      <c r="H193" s="334"/>
      <c r="I193" s="342"/>
      <c r="J193" s="335"/>
      <c r="K193" s="335"/>
    </row>
    <row r="194" spans="1:11" s="21" customFormat="1" ht="34.950000000000003" customHeight="1" x14ac:dyDescent="0.25">
      <c r="A194" s="402" t="s">
        <v>247</v>
      </c>
      <c r="B194" s="403"/>
      <c r="C194" s="403"/>
      <c r="D194" s="403"/>
      <c r="E194" s="403"/>
      <c r="F194" s="403"/>
      <c r="G194" s="403"/>
      <c r="H194" s="403"/>
      <c r="I194" s="11"/>
      <c r="J194" s="12"/>
      <c r="K194" s="12"/>
    </row>
    <row r="195" spans="1:11" s="336" customFormat="1" ht="21" customHeight="1" x14ac:dyDescent="0.25">
      <c r="A195" s="343" t="s">
        <v>40</v>
      </c>
      <c r="B195" s="342"/>
      <c r="C195" s="140"/>
      <c r="D195" s="140"/>
      <c r="E195" s="140"/>
      <c r="F195" s="140"/>
      <c r="G195" s="140"/>
      <c r="H195" s="334"/>
    </row>
    <row r="196" spans="1:11" s="336" customFormat="1" ht="30" customHeight="1" x14ac:dyDescent="0.25">
      <c r="C196" s="334"/>
      <c r="D196" s="334"/>
      <c r="E196" s="334"/>
      <c r="F196" s="334"/>
      <c r="G196" s="334"/>
      <c r="H196" s="334"/>
    </row>
    <row r="198" spans="1:11" x14ac:dyDescent="0.25">
      <c r="I198" s="16"/>
      <c r="J198" s="16"/>
    </row>
  </sheetData>
  <dataConsolidate/>
  <mergeCells count="26">
    <mergeCell ref="G9:G10"/>
    <mergeCell ref="H9:H10"/>
    <mergeCell ref="A84:A85"/>
    <mergeCell ref="B84:B85"/>
    <mergeCell ref="C84:C85"/>
    <mergeCell ref="D84:D85"/>
    <mergeCell ref="E84:E85"/>
    <mergeCell ref="F84:F85"/>
    <mergeCell ref="G84:G85"/>
    <mergeCell ref="H84:H85"/>
    <mergeCell ref="A9:A10"/>
    <mergeCell ref="B9:B10"/>
    <mergeCell ref="C9:C10"/>
    <mergeCell ref="D9:D10"/>
    <mergeCell ref="E9:E10"/>
    <mergeCell ref="F9:F10"/>
    <mergeCell ref="G137:G138"/>
    <mergeCell ref="H137:H138"/>
    <mergeCell ref="A178:H184"/>
    <mergeCell ref="A194:H194"/>
    <mergeCell ref="A137:A138"/>
    <mergeCell ref="B137:B138"/>
    <mergeCell ref="C137:C138"/>
    <mergeCell ref="D137:D138"/>
    <mergeCell ref="E137:E138"/>
    <mergeCell ref="F137:F138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01.06.2023
SG 2.1</oddHeader>
    <oddFooter>&amp;R&amp;A</oddFooter>
  </headerFooter>
  <rowBreaks count="2" manualBreakCount="2">
    <brk id="80" max="8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00"/>
  <sheetViews>
    <sheetView zoomScale="80" zoomScaleNormal="80" zoomScaleSheetLayoutView="40" workbookViewId="0">
      <selection activeCell="A19" sqref="A19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77734375" style="25" customWidth="1"/>
    <col min="7" max="7" width="13.7773437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211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212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14" t="s">
        <v>1</v>
      </c>
      <c r="B9" s="416" t="s">
        <v>2</v>
      </c>
      <c r="C9" s="391" t="s">
        <v>154</v>
      </c>
      <c r="D9" s="408" t="s">
        <v>155</v>
      </c>
      <c r="E9" s="410" t="s">
        <v>156</v>
      </c>
      <c r="F9" s="412" t="s">
        <v>98</v>
      </c>
      <c r="G9" s="389" t="s">
        <v>198</v>
      </c>
      <c r="H9" s="391" t="s">
        <v>180</v>
      </c>
    </row>
    <row r="10" spans="1:8" s="3" customFormat="1" ht="46.5" customHeight="1" thickBot="1" x14ac:dyDescent="0.3">
      <c r="A10" s="415"/>
      <c r="B10" s="417"/>
      <c r="C10" s="392"/>
      <c r="D10" s="409"/>
      <c r="E10" s="411"/>
      <c r="F10" s="413"/>
      <c r="G10" s="390"/>
      <c r="H10" s="392"/>
    </row>
    <row r="11" spans="1:8" s="3" customFormat="1" ht="15.6" customHeight="1" x14ac:dyDescent="0.25">
      <c r="A11" s="38" t="s">
        <v>213</v>
      </c>
      <c r="B11" s="39" t="s">
        <v>3</v>
      </c>
      <c r="C11" s="34">
        <v>90</v>
      </c>
      <c r="D11" s="35"/>
      <c r="E11" s="35"/>
      <c r="F11" s="36"/>
      <c r="G11" s="36">
        <v>1</v>
      </c>
      <c r="H11" s="37">
        <f t="shared" ref="H11:H22" si="0">SUM(C11:G11)</f>
        <v>91</v>
      </c>
    </row>
    <row r="12" spans="1:8" s="3" customFormat="1" ht="15.6" customHeight="1" x14ac:dyDescent="0.25">
      <c r="A12" s="38" t="s">
        <v>4</v>
      </c>
      <c r="B12" s="39" t="s">
        <v>3</v>
      </c>
      <c r="C12" s="34">
        <v>152</v>
      </c>
      <c r="D12" s="35">
        <v>1</v>
      </c>
      <c r="E12" s="35"/>
      <c r="F12" s="36"/>
      <c r="G12" s="36">
        <v>1</v>
      </c>
      <c r="H12" s="37">
        <f t="shared" ref="H12" si="1">SUM(C12:G12)</f>
        <v>154</v>
      </c>
    </row>
    <row r="13" spans="1:8" s="3" customFormat="1" ht="15.6" customHeight="1" x14ac:dyDescent="0.25">
      <c r="A13" s="38" t="s">
        <v>85</v>
      </c>
      <c r="B13" s="39" t="s">
        <v>3</v>
      </c>
      <c r="C13" s="34">
        <v>2</v>
      </c>
      <c r="D13" s="40"/>
      <c r="E13" s="40"/>
      <c r="F13" s="41"/>
      <c r="G13" s="41"/>
      <c r="H13" s="37">
        <f t="shared" si="0"/>
        <v>2</v>
      </c>
    </row>
    <row r="14" spans="1:8" s="3" customFormat="1" ht="15.6" customHeight="1" x14ac:dyDescent="0.25">
      <c r="A14" s="38" t="s">
        <v>80</v>
      </c>
      <c r="B14" s="39" t="s">
        <v>3</v>
      </c>
      <c r="C14" s="34">
        <v>256</v>
      </c>
      <c r="D14" s="40"/>
      <c r="E14" s="40"/>
      <c r="F14" s="41"/>
      <c r="G14" s="41"/>
      <c r="H14" s="37">
        <f t="shared" si="0"/>
        <v>256</v>
      </c>
    </row>
    <row r="15" spans="1:8" s="3" customFormat="1" ht="15.6" customHeight="1" x14ac:dyDescent="0.25">
      <c r="A15" s="38" t="s">
        <v>158</v>
      </c>
      <c r="B15" s="39" t="s">
        <v>3</v>
      </c>
      <c r="C15" s="34">
        <v>33</v>
      </c>
      <c r="D15" s="40"/>
      <c r="E15" s="40"/>
      <c r="F15" s="41"/>
      <c r="G15" s="41"/>
      <c r="H15" s="37">
        <f t="shared" si="0"/>
        <v>33</v>
      </c>
    </row>
    <row r="16" spans="1:8" s="3" customFormat="1" ht="15.6" customHeight="1" x14ac:dyDescent="0.25">
      <c r="A16" s="38" t="s">
        <v>113</v>
      </c>
      <c r="B16" s="39" t="s">
        <v>3</v>
      </c>
      <c r="C16" s="34">
        <v>14</v>
      </c>
      <c r="D16" s="40"/>
      <c r="E16" s="40"/>
      <c r="F16" s="41"/>
      <c r="G16" s="41"/>
      <c r="H16" s="37">
        <f t="shared" si="0"/>
        <v>14</v>
      </c>
    </row>
    <row r="17" spans="1:8" s="3" customFormat="1" ht="15.6" customHeight="1" x14ac:dyDescent="0.25">
      <c r="A17" s="38" t="s">
        <v>99</v>
      </c>
      <c r="B17" s="39" t="s">
        <v>3</v>
      </c>
      <c r="C17" s="34">
        <v>221</v>
      </c>
      <c r="D17" s="40"/>
      <c r="E17" s="40">
        <v>2</v>
      </c>
      <c r="F17" s="41"/>
      <c r="G17" s="41">
        <v>2</v>
      </c>
      <c r="H17" s="37">
        <f t="shared" si="0"/>
        <v>225</v>
      </c>
    </row>
    <row r="18" spans="1:8" s="3" customFormat="1" ht="15.6" customHeight="1" x14ac:dyDescent="0.25">
      <c r="A18" s="38" t="s">
        <v>121</v>
      </c>
      <c r="B18" s="39" t="s">
        <v>5</v>
      </c>
      <c r="C18" s="34">
        <v>24</v>
      </c>
      <c r="D18" s="40"/>
      <c r="E18" s="40"/>
      <c r="F18" s="41"/>
      <c r="G18" s="41"/>
      <c r="H18" s="37">
        <f t="shared" si="0"/>
        <v>24</v>
      </c>
    </row>
    <row r="19" spans="1:8" s="3" customFormat="1" ht="15.6" customHeight="1" x14ac:dyDescent="0.25">
      <c r="A19" s="38" t="s">
        <v>122</v>
      </c>
      <c r="B19" s="39" t="s">
        <v>5</v>
      </c>
      <c r="C19" s="34">
        <v>87</v>
      </c>
      <c r="D19" s="40"/>
      <c r="E19" s="40"/>
      <c r="F19" s="41"/>
      <c r="G19" s="41"/>
      <c r="H19" s="37">
        <f t="shared" si="0"/>
        <v>87</v>
      </c>
    </row>
    <row r="20" spans="1:8" s="3" customFormat="1" ht="15.6" customHeight="1" x14ac:dyDescent="0.25">
      <c r="A20" s="38" t="s">
        <v>181</v>
      </c>
      <c r="B20" s="39" t="s">
        <v>5</v>
      </c>
      <c r="C20" s="34">
        <v>122</v>
      </c>
      <c r="D20" s="40">
        <v>1</v>
      </c>
      <c r="E20" s="40">
        <v>4</v>
      </c>
      <c r="F20" s="41"/>
      <c r="G20" s="41">
        <v>2</v>
      </c>
      <c r="H20" s="37">
        <f t="shared" si="0"/>
        <v>129</v>
      </c>
    </row>
    <row r="21" spans="1:8" s="3" customFormat="1" ht="15.6" customHeight="1" x14ac:dyDescent="0.25">
      <c r="A21" s="38" t="s">
        <v>123</v>
      </c>
      <c r="B21" s="39" t="s">
        <v>5</v>
      </c>
      <c r="C21" s="34">
        <v>103</v>
      </c>
      <c r="D21" s="40">
        <v>1</v>
      </c>
      <c r="E21" s="40"/>
      <c r="F21" s="41"/>
      <c r="G21" s="41"/>
      <c r="H21" s="37">
        <f t="shared" si="0"/>
        <v>104</v>
      </c>
    </row>
    <row r="22" spans="1:8" s="3" customFormat="1" ht="15.6" customHeight="1" x14ac:dyDescent="0.25">
      <c r="A22" s="38" t="s">
        <v>86</v>
      </c>
      <c r="B22" s="39" t="s">
        <v>5</v>
      </c>
      <c r="C22" s="34">
        <v>4</v>
      </c>
      <c r="D22" s="40"/>
      <c r="E22" s="40"/>
      <c r="F22" s="41"/>
      <c r="G22" s="41"/>
      <c r="H22" s="37">
        <f t="shared" si="0"/>
        <v>4</v>
      </c>
    </row>
    <row r="23" spans="1:8" s="3" customFormat="1" ht="15.6" x14ac:dyDescent="0.25">
      <c r="A23" s="43" t="s">
        <v>71</v>
      </c>
      <c r="B23" s="44"/>
      <c r="C23" s="45">
        <f>SUM(C11:C22)</f>
        <v>1108</v>
      </c>
      <c r="D23" s="121">
        <f t="shared" ref="D23:H23" si="2">SUM(D11:D22)</f>
        <v>3</v>
      </c>
      <c r="E23" s="46">
        <f t="shared" si="2"/>
        <v>6</v>
      </c>
      <c r="F23" s="46">
        <f t="shared" si="2"/>
        <v>0</v>
      </c>
      <c r="G23" s="46">
        <f t="shared" si="2"/>
        <v>6</v>
      </c>
      <c r="H23" s="45">
        <f t="shared" si="2"/>
        <v>1123</v>
      </c>
    </row>
    <row r="24" spans="1:8" s="3" customFormat="1" ht="15.6" customHeight="1" x14ac:dyDescent="0.25">
      <c r="A24" s="132" t="s">
        <v>7</v>
      </c>
      <c r="B24" s="48" t="s">
        <v>3</v>
      </c>
      <c r="C24" s="37">
        <v>131</v>
      </c>
      <c r="D24" s="35"/>
      <c r="E24" s="35">
        <v>1</v>
      </c>
      <c r="F24" s="41"/>
      <c r="G24" s="41">
        <v>1</v>
      </c>
      <c r="H24" s="37">
        <f t="shared" ref="H24:H36" si="3">SUM(C24:G24)</f>
        <v>133</v>
      </c>
    </row>
    <row r="25" spans="1:8" s="3" customFormat="1" ht="15.6" customHeight="1" x14ac:dyDescent="0.25">
      <c r="A25" s="49" t="s">
        <v>8</v>
      </c>
      <c r="B25" s="50" t="s">
        <v>3</v>
      </c>
      <c r="C25" s="42">
        <v>33</v>
      </c>
      <c r="D25" s="40"/>
      <c r="E25" s="40"/>
      <c r="F25" s="41"/>
      <c r="G25" s="41"/>
      <c r="H25" s="37">
        <f t="shared" si="3"/>
        <v>33</v>
      </c>
    </row>
    <row r="26" spans="1:8" s="3" customFormat="1" ht="15.6" customHeight="1" x14ac:dyDescent="0.25">
      <c r="A26" s="72" t="s">
        <v>148</v>
      </c>
      <c r="B26" s="50" t="s">
        <v>5</v>
      </c>
      <c r="C26" s="42">
        <v>24</v>
      </c>
      <c r="D26" s="40"/>
      <c r="E26" s="40"/>
      <c r="F26" s="41"/>
      <c r="G26" s="41"/>
      <c r="H26" s="37">
        <f t="shared" si="3"/>
        <v>24</v>
      </c>
    </row>
    <row r="27" spans="1:8" s="3" customFormat="1" ht="15.6" customHeight="1" x14ac:dyDescent="0.25">
      <c r="A27" s="72" t="s">
        <v>147</v>
      </c>
      <c r="B27" s="50" t="s">
        <v>5</v>
      </c>
      <c r="C27" s="42">
        <v>22</v>
      </c>
      <c r="D27" s="40"/>
      <c r="E27" s="40"/>
      <c r="F27" s="41"/>
      <c r="G27" s="41"/>
      <c r="H27" s="37">
        <f t="shared" si="3"/>
        <v>22</v>
      </c>
    </row>
    <row r="28" spans="1:8" s="3" customFormat="1" ht="15.6" customHeight="1" x14ac:dyDescent="0.25">
      <c r="A28" s="72" t="s">
        <v>55</v>
      </c>
      <c r="B28" s="50" t="s">
        <v>3</v>
      </c>
      <c r="C28" s="42">
        <v>25</v>
      </c>
      <c r="D28" s="40"/>
      <c r="E28" s="40"/>
      <c r="F28" s="41"/>
      <c r="G28" s="41"/>
      <c r="H28" s="37">
        <f t="shared" si="3"/>
        <v>25</v>
      </c>
    </row>
    <row r="29" spans="1:8" s="3" customFormat="1" ht="15.6" customHeight="1" x14ac:dyDescent="0.25">
      <c r="A29" s="49" t="s">
        <v>10</v>
      </c>
      <c r="B29" s="50" t="s">
        <v>3</v>
      </c>
      <c r="C29" s="42">
        <v>69</v>
      </c>
      <c r="D29" s="40">
        <v>1</v>
      </c>
      <c r="E29" s="40">
        <v>2</v>
      </c>
      <c r="F29" s="41"/>
      <c r="G29" s="41"/>
      <c r="H29" s="37">
        <f t="shared" si="3"/>
        <v>72</v>
      </c>
    </row>
    <row r="30" spans="1:8" s="3" customFormat="1" ht="15.6" customHeight="1" x14ac:dyDescent="0.25">
      <c r="A30" s="49" t="s">
        <v>87</v>
      </c>
      <c r="B30" s="50" t="s">
        <v>3</v>
      </c>
      <c r="C30" s="42">
        <v>2</v>
      </c>
      <c r="D30" s="40"/>
      <c r="E30" s="40"/>
      <c r="F30" s="41"/>
      <c r="G30" s="41"/>
      <c r="H30" s="37">
        <f t="shared" si="3"/>
        <v>2</v>
      </c>
    </row>
    <row r="31" spans="1:8" s="3" customFormat="1" ht="14.25" customHeight="1" x14ac:dyDescent="0.25">
      <c r="A31" s="49" t="s">
        <v>43</v>
      </c>
      <c r="B31" s="50" t="s">
        <v>3</v>
      </c>
      <c r="C31" s="42">
        <v>83</v>
      </c>
      <c r="D31" s="40">
        <v>1</v>
      </c>
      <c r="E31" s="40">
        <v>1</v>
      </c>
      <c r="F31" s="41"/>
      <c r="G31" s="41"/>
      <c r="H31" s="37">
        <f t="shared" si="3"/>
        <v>85</v>
      </c>
    </row>
    <row r="32" spans="1:8" s="3" customFormat="1" ht="15.6" customHeight="1" x14ac:dyDescent="0.25">
      <c r="A32" s="49" t="s">
        <v>182</v>
      </c>
      <c r="B32" s="48" t="s">
        <v>5</v>
      </c>
      <c r="C32" s="37">
        <v>1</v>
      </c>
      <c r="D32" s="35"/>
      <c r="E32" s="35"/>
      <c r="F32" s="41"/>
      <c r="G32" s="41"/>
      <c r="H32" s="37">
        <f t="shared" si="3"/>
        <v>1</v>
      </c>
    </row>
    <row r="33" spans="1:8" s="3" customFormat="1" ht="15.6" customHeight="1" x14ac:dyDescent="0.25">
      <c r="A33" s="49" t="s">
        <v>60</v>
      </c>
      <c r="B33" s="50" t="s">
        <v>3</v>
      </c>
      <c r="C33" s="42">
        <v>54</v>
      </c>
      <c r="D33" s="40"/>
      <c r="E33" s="40">
        <v>1</v>
      </c>
      <c r="F33" s="41"/>
      <c r="G33" s="41"/>
      <c r="H33" s="37">
        <f t="shared" si="3"/>
        <v>55</v>
      </c>
    </row>
    <row r="34" spans="1:8" s="3" customFormat="1" ht="15.6" customHeight="1" x14ac:dyDescent="0.25">
      <c r="A34" s="49" t="s">
        <v>11</v>
      </c>
      <c r="B34" s="50" t="s">
        <v>3</v>
      </c>
      <c r="C34" s="42">
        <v>223</v>
      </c>
      <c r="D34" s="40">
        <v>1</v>
      </c>
      <c r="E34" s="40">
        <v>3</v>
      </c>
      <c r="F34" s="41"/>
      <c r="G34" s="41"/>
      <c r="H34" s="37">
        <f t="shared" si="3"/>
        <v>227</v>
      </c>
    </row>
    <row r="35" spans="1:8" s="3" customFormat="1" ht="15.6" customHeight="1" x14ac:dyDescent="0.25">
      <c r="A35" s="49" t="s">
        <v>11</v>
      </c>
      <c r="B35" s="50" t="s">
        <v>5</v>
      </c>
      <c r="C35" s="42">
        <v>160</v>
      </c>
      <c r="D35" s="40">
        <v>2</v>
      </c>
      <c r="E35" s="40"/>
      <c r="F35" s="41"/>
      <c r="G35" s="41"/>
      <c r="H35" s="37">
        <f t="shared" si="3"/>
        <v>162</v>
      </c>
    </row>
    <row r="36" spans="1:8" s="3" customFormat="1" ht="15.6" customHeight="1" x14ac:dyDescent="0.25">
      <c r="A36" s="51" t="s">
        <v>12</v>
      </c>
      <c r="B36" s="52" t="s">
        <v>3</v>
      </c>
      <c r="C36" s="53">
        <v>80</v>
      </c>
      <c r="D36" s="54"/>
      <c r="E36" s="54"/>
      <c r="F36" s="41"/>
      <c r="G36" s="41"/>
      <c r="H36" s="37">
        <f t="shared" si="3"/>
        <v>80</v>
      </c>
    </row>
    <row r="37" spans="1:8" s="3" customFormat="1" ht="16.2" thickBot="1" x14ac:dyDescent="0.3">
      <c r="A37" s="56" t="s">
        <v>13</v>
      </c>
      <c r="B37" s="57"/>
      <c r="C37" s="58">
        <f t="shared" ref="C37:H37" si="4">SUM(C24:C36)</f>
        <v>907</v>
      </c>
      <c r="D37" s="90">
        <f t="shared" si="4"/>
        <v>5</v>
      </c>
      <c r="E37" s="118">
        <f t="shared" si="4"/>
        <v>8</v>
      </c>
      <c r="F37" s="118">
        <f t="shared" si="4"/>
        <v>0</v>
      </c>
      <c r="G37" s="118">
        <f t="shared" si="4"/>
        <v>1</v>
      </c>
      <c r="H37" s="58">
        <f t="shared" si="4"/>
        <v>921</v>
      </c>
    </row>
    <row r="38" spans="1:8" s="3" customFormat="1" ht="15.75" customHeight="1" thickBot="1" x14ac:dyDescent="0.3">
      <c r="A38" s="60" t="s">
        <v>14</v>
      </c>
      <c r="B38" s="61"/>
      <c r="C38" s="62">
        <f t="shared" ref="C38:H38" si="5">SUM(C23,C37)</f>
        <v>2015</v>
      </c>
      <c r="D38" s="62">
        <f t="shared" si="5"/>
        <v>8</v>
      </c>
      <c r="E38" s="62">
        <f t="shared" si="5"/>
        <v>14</v>
      </c>
      <c r="F38" s="62">
        <f t="shared" si="5"/>
        <v>0</v>
      </c>
      <c r="G38" s="62">
        <f t="shared" si="5"/>
        <v>7</v>
      </c>
      <c r="H38" s="63">
        <f t="shared" si="5"/>
        <v>2044</v>
      </c>
    </row>
    <row r="39" spans="1:8" s="18" customFormat="1" ht="15.6" customHeight="1" x14ac:dyDescent="0.25">
      <c r="A39" s="64" t="s">
        <v>114</v>
      </c>
      <c r="B39" s="65" t="s">
        <v>3</v>
      </c>
      <c r="C39" s="66">
        <v>91</v>
      </c>
      <c r="D39" s="67"/>
      <c r="E39" s="67">
        <v>3</v>
      </c>
      <c r="F39" s="67"/>
      <c r="G39" s="67">
        <v>1</v>
      </c>
      <c r="H39" s="37">
        <f t="shared" ref="H39:H54" si="6">SUM(C39:G39)</f>
        <v>95</v>
      </c>
    </row>
    <row r="40" spans="1:8" s="18" customFormat="1" ht="15" customHeight="1" x14ac:dyDescent="0.25">
      <c r="A40" s="64" t="s">
        <v>124</v>
      </c>
      <c r="B40" s="65" t="s">
        <v>3</v>
      </c>
      <c r="C40" s="66">
        <v>3</v>
      </c>
      <c r="D40" s="67"/>
      <c r="E40" s="67"/>
      <c r="F40" s="67"/>
      <c r="G40" s="67"/>
      <c r="H40" s="37">
        <f t="shared" si="6"/>
        <v>3</v>
      </c>
    </row>
    <row r="41" spans="1:8" s="3" customFormat="1" ht="15.6" customHeight="1" x14ac:dyDescent="0.25">
      <c r="A41" s="49" t="s">
        <v>214</v>
      </c>
      <c r="B41" s="68" t="s">
        <v>3</v>
      </c>
      <c r="C41" s="42">
        <v>32</v>
      </c>
      <c r="D41" s="41"/>
      <c r="E41" s="41"/>
      <c r="F41" s="41"/>
      <c r="G41" s="41"/>
      <c r="H41" s="37">
        <f t="shared" ref="H41" si="7">SUM(C41:G41)</f>
        <v>32</v>
      </c>
    </row>
    <row r="42" spans="1:8" s="3" customFormat="1" ht="15.6" customHeight="1" x14ac:dyDescent="0.25">
      <c r="A42" s="49" t="s">
        <v>61</v>
      </c>
      <c r="B42" s="68" t="s">
        <v>3</v>
      </c>
      <c r="C42" s="42">
        <v>211</v>
      </c>
      <c r="D42" s="41">
        <v>1</v>
      </c>
      <c r="E42" s="41"/>
      <c r="F42" s="41"/>
      <c r="G42" s="41"/>
      <c r="H42" s="37">
        <f t="shared" si="6"/>
        <v>212</v>
      </c>
    </row>
    <row r="43" spans="1:8" s="3" customFormat="1" ht="15.6" customHeight="1" x14ac:dyDescent="0.25">
      <c r="A43" s="72" t="s">
        <v>146</v>
      </c>
      <c r="B43" s="68" t="s">
        <v>5</v>
      </c>
      <c r="C43" s="42">
        <v>18</v>
      </c>
      <c r="D43" s="41"/>
      <c r="E43" s="41"/>
      <c r="F43" s="41"/>
      <c r="G43" s="41"/>
      <c r="H43" s="37">
        <f t="shared" si="6"/>
        <v>18</v>
      </c>
    </row>
    <row r="44" spans="1:8" s="3" customFormat="1" ht="15.6" customHeight="1" x14ac:dyDescent="0.25">
      <c r="A44" s="49" t="s">
        <v>109</v>
      </c>
      <c r="B44" s="68" t="s">
        <v>3</v>
      </c>
      <c r="C44" s="42">
        <v>5</v>
      </c>
      <c r="D44" s="41"/>
      <c r="E44" s="41"/>
      <c r="F44" s="41"/>
      <c r="G44" s="41"/>
      <c r="H44" s="37">
        <f t="shared" si="6"/>
        <v>5</v>
      </c>
    </row>
    <row r="45" spans="1:8" s="3" customFormat="1" ht="15.6" customHeight="1" x14ac:dyDescent="0.25">
      <c r="A45" s="49" t="s">
        <v>215</v>
      </c>
      <c r="B45" s="68" t="s">
        <v>3</v>
      </c>
      <c r="C45" s="42">
        <v>10</v>
      </c>
      <c r="D45" s="41"/>
      <c r="E45" s="41"/>
      <c r="F45" s="41"/>
      <c r="G45" s="41"/>
      <c r="H45" s="37">
        <f t="shared" ref="H45" si="8">SUM(C45:G45)</f>
        <v>10</v>
      </c>
    </row>
    <row r="46" spans="1:8" s="3" customFormat="1" ht="15.6" customHeight="1" x14ac:dyDescent="0.25">
      <c r="A46" s="49" t="s">
        <v>63</v>
      </c>
      <c r="B46" s="68" t="s">
        <v>3</v>
      </c>
      <c r="C46" s="42">
        <v>94</v>
      </c>
      <c r="D46" s="41"/>
      <c r="E46" s="41"/>
      <c r="F46" s="41"/>
      <c r="G46" s="41"/>
      <c r="H46" s="37">
        <f t="shared" si="6"/>
        <v>94</v>
      </c>
    </row>
    <row r="47" spans="1:8" s="3" customFormat="1" ht="15.6" customHeight="1" x14ac:dyDescent="0.25">
      <c r="A47" s="55" t="s">
        <v>216</v>
      </c>
      <c r="B47" s="52" t="s">
        <v>5</v>
      </c>
      <c r="C47" s="42">
        <v>4</v>
      </c>
      <c r="D47" s="54"/>
      <c r="E47" s="54"/>
      <c r="F47" s="41"/>
      <c r="G47" s="41"/>
      <c r="H47" s="37">
        <f t="shared" ref="H47:H48" si="9">SUM(C47:G47)</f>
        <v>4</v>
      </c>
    </row>
    <row r="48" spans="1:8" s="3" customFormat="1" ht="15.6" customHeight="1" x14ac:dyDescent="0.25">
      <c r="A48" s="55" t="s">
        <v>217</v>
      </c>
      <c r="B48" s="52" t="s">
        <v>5</v>
      </c>
      <c r="C48" s="42">
        <v>4</v>
      </c>
      <c r="D48" s="54"/>
      <c r="E48" s="54"/>
      <c r="F48" s="41"/>
      <c r="G48" s="41">
        <v>1</v>
      </c>
      <c r="H48" s="37">
        <f t="shared" si="9"/>
        <v>5</v>
      </c>
    </row>
    <row r="49" spans="1:8" s="3" customFormat="1" ht="15.6" customHeight="1" x14ac:dyDescent="0.25">
      <c r="A49" s="55" t="s">
        <v>66</v>
      </c>
      <c r="B49" s="52" t="s">
        <v>3</v>
      </c>
      <c r="C49" s="42">
        <v>234</v>
      </c>
      <c r="D49" s="54"/>
      <c r="E49" s="54">
        <v>2</v>
      </c>
      <c r="F49" s="41"/>
      <c r="G49" s="41"/>
      <c r="H49" s="37">
        <f t="shared" si="6"/>
        <v>236</v>
      </c>
    </row>
    <row r="50" spans="1:8" s="3" customFormat="1" ht="15.6" customHeight="1" x14ac:dyDescent="0.25">
      <c r="A50" s="55" t="s">
        <v>125</v>
      </c>
      <c r="B50" s="52" t="s">
        <v>5</v>
      </c>
      <c r="C50" s="42">
        <v>10</v>
      </c>
      <c r="D50" s="54">
        <v>1</v>
      </c>
      <c r="E50" s="54"/>
      <c r="F50" s="41"/>
      <c r="G50" s="41"/>
      <c r="H50" s="37">
        <f t="shared" si="6"/>
        <v>11</v>
      </c>
    </row>
    <row r="51" spans="1:8" s="3" customFormat="1" ht="15.6" customHeight="1" x14ac:dyDescent="0.25">
      <c r="A51" s="55" t="s">
        <v>126</v>
      </c>
      <c r="B51" s="52" t="s">
        <v>5</v>
      </c>
      <c r="C51" s="42">
        <v>10</v>
      </c>
      <c r="D51" s="54"/>
      <c r="E51" s="54"/>
      <c r="F51" s="41"/>
      <c r="G51" s="41"/>
      <c r="H51" s="37">
        <f t="shared" si="6"/>
        <v>10</v>
      </c>
    </row>
    <row r="52" spans="1:8" s="3" customFormat="1" ht="15.6" customHeight="1" x14ac:dyDescent="0.25">
      <c r="A52" s="55" t="s">
        <v>127</v>
      </c>
      <c r="B52" s="52" t="s">
        <v>5</v>
      </c>
      <c r="C52" s="42">
        <v>63</v>
      </c>
      <c r="D52" s="54"/>
      <c r="E52" s="54"/>
      <c r="F52" s="41"/>
      <c r="G52" s="41"/>
      <c r="H52" s="37">
        <f t="shared" si="6"/>
        <v>63</v>
      </c>
    </row>
    <row r="53" spans="1:8" s="3" customFormat="1" ht="15.6" customHeight="1" x14ac:dyDescent="0.25">
      <c r="A53" s="55" t="s">
        <v>128</v>
      </c>
      <c r="B53" s="52" t="s">
        <v>5</v>
      </c>
      <c r="C53" s="42">
        <v>42</v>
      </c>
      <c r="D53" s="54"/>
      <c r="E53" s="54"/>
      <c r="F53" s="41"/>
      <c r="G53" s="41"/>
      <c r="H53" s="37">
        <f t="shared" ref="H53" si="10">SUM(C53:G53)</f>
        <v>42</v>
      </c>
    </row>
    <row r="54" spans="1:8" s="3" customFormat="1" ht="15.6" customHeight="1" x14ac:dyDescent="0.25">
      <c r="A54" s="49" t="s">
        <v>182</v>
      </c>
      <c r="B54" s="52" t="s">
        <v>5</v>
      </c>
      <c r="C54" s="42">
        <v>1</v>
      </c>
      <c r="D54" s="54"/>
      <c r="E54" s="54"/>
      <c r="F54" s="41"/>
      <c r="G54" s="41"/>
      <c r="H54" s="37">
        <f t="shared" si="6"/>
        <v>1</v>
      </c>
    </row>
    <row r="55" spans="1:8" s="3" customFormat="1" ht="15.6" x14ac:dyDescent="0.25">
      <c r="A55" s="69" t="s">
        <v>16</v>
      </c>
      <c r="B55" s="70"/>
      <c r="C55" s="47">
        <f t="shared" ref="C55:G55" si="11">SUM(C39:C54)</f>
        <v>832</v>
      </c>
      <c r="D55" s="71">
        <f t="shared" si="11"/>
        <v>2</v>
      </c>
      <c r="E55" s="71">
        <f t="shared" si="11"/>
        <v>5</v>
      </c>
      <c r="F55" s="71">
        <f t="shared" si="11"/>
        <v>0</v>
      </c>
      <c r="G55" s="71">
        <f t="shared" si="11"/>
        <v>2</v>
      </c>
      <c r="H55" s="47">
        <f>SUM(H39:H54)</f>
        <v>841</v>
      </c>
    </row>
    <row r="56" spans="1:8" s="3" customFormat="1" ht="16.350000000000001" customHeight="1" x14ac:dyDescent="0.25">
      <c r="A56" s="132" t="s">
        <v>183</v>
      </c>
      <c r="B56" s="48" t="s">
        <v>3</v>
      </c>
      <c r="C56" s="37">
        <v>65</v>
      </c>
      <c r="D56" s="35"/>
      <c r="E56" s="35"/>
      <c r="F56" s="40"/>
      <c r="G56" s="40"/>
      <c r="H56" s="37">
        <f t="shared" ref="H56:H76" si="12">SUM(C56:G56)</f>
        <v>65</v>
      </c>
    </row>
    <row r="57" spans="1:8" s="3" customFormat="1" ht="16.350000000000001" customHeight="1" x14ac:dyDescent="0.25">
      <c r="A57" s="132" t="s">
        <v>129</v>
      </c>
      <c r="B57" s="48" t="s">
        <v>3</v>
      </c>
      <c r="C57" s="37">
        <v>11</v>
      </c>
      <c r="D57" s="35">
        <v>1</v>
      </c>
      <c r="E57" s="35"/>
      <c r="F57" s="40"/>
      <c r="G57" s="40"/>
      <c r="H57" s="37">
        <f t="shared" si="12"/>
        <v>12</v>
      </c>
    </row>
    <row r="58" spans="1:8" s="3" customFormat="1" ht="16.350000000000001" customHeight="1" x14ac:dyDescent="0.25">
      <c r="A58" s="132" t="s">
        <v>130</v>
      </c>
      <c r="B58" s="48" t="s">
        <v>3</v>
      </c>
      <c r="C58" s="37">
        <v>17</v>
      </c>
      <c r="D58" s="35"/>
      <c r="E58" s="35"/>
      <c r="F58" s="40"/>
      <c r="G58" s="40"/>
      <c r="H58" s="37">
        <f t="shared" si="12"/>
        <v>17</v>
      </c>
    </row>
    <row r="59" spans="1:8" s="3" customFormat="1" ht="16.350000000000001" customHeight="1" x14ac:dyDescent="0.25">
      <c r="A59" s="132" t="s">
        <v>68</v>
      </c>
      <c r="B59" s="48" t="s">
        <v>3</v>
      </c>
      <c r="C59" s="37">
        <v>1</v>
      </c>
      <c r="D59" s="35"/>
      <c r="E59" s="35"/>
      <c r="F59" s="41"/>
      <c r="G59" s="41"/>
      <c r="H59" s="37">
        <f t="shared" si="12"/>
        <v>1</v>
      </c>
    </row>
    <row r="60" spans="1:8" s="3" customFormat="1" ht="16.350000000000001" customHeight="1" x14ac:dyDescent="0.25">
      <c r="A60" s="132" t="s">
        <v>67</v>
      </c>
      <c r="B60" s="48" t="s">
        <v>3</v>
      </c>
      <c r="C60" s="37">
        <v>2</v>
      </c>
      <c r="D60" s="35"/>
      <c r="E60" s="35"/>
      <c r="F60" s="41"/>
      <c r="G60" s="41"/>
      <c r="H60" s="37">
        <f t="shared" si="12"/>
        <v>2</v>
      </c>
    </row>
    <row r="61" spans="1:8" s="3" customFormat="1" ht="16.350000000000001" customHeight="1" x14ac:dyDescent="0.25">
      <c r="A61" s="49" t="s">
        <v>184</v>
      </c>
      <c r="B61" s="50" t="s">
        <v>3</v>
      </c>
      <c r="C61" s="42">
        <v>161</v>
      </c>
      <c r="D61" s="40"/>
      <c r="E61" s="40">
        <v>3</v>
      </c>
      <c r="F61" s="41"/>
      <c r="G61" s="41"/>
      <c r="H61" s="37">
        <f t="shared" si="12"/>
        <v>164</v>
      </c>
    </row>
    <row r="62" spans="1:8" s="3" customFormat="1" ht="16.350000000000001" customHeight="1" x14ac:dyDescent="0.25">
      <c r="A62" s="49" t="s">
        <v>52</v>
      </c>
      <c r="B62" s="50" t="s">
        <v>3</v>
      </c>
      <c r="C62" s="42">
        <v>180</v>
      </c>
      <c r="D62" s="40"/>
      <c r="E62" s="40"/>
      <c r="F62" s="41"/>
      <c r="G62" s="41"/>
      <c r="H62" s="37">
        <f t="shared" si="12"/>
        <v>180</v>
      </c>
    </row>
    <row r="63" spans="1:8" s="3" customFormat="1" ht="16.350000000000001" customHeight="1" x14ac:dyDescent="0.25">
      <c r="A63" s="49" t="s">
        <v>185</v>
      </c>
      <c r="B63" s="50" t="s">
        <v>5</v>
      </c>
      <c r="C63" s="42">
        <v>44</v>
      </c>
      <c r="D63" s="40"/>
      <c r="E63" s="40"/>
      <c r="F63" s="41"/>
      <c r="G63" s="41">
        <v>1</v>
      </c>
      <c r="H63" s="37">
        <f t="shared" si="12"/>
        <v>45</v>
      </c>
    </row>
    <row r="64" spans="1:8" s="3" customFormat="1" ht="15.6" customHeight="1" x14ac:dyDescent="0.25">
      <c r="A64" s="38" t="s">
        <v>53</v>
      </c>
      <c r="B64" s="50" t="s">
        <v>3</v>
      </c>
      <c r="C64" s="42">
        <v>314</v>
      </c>
      <c r="D64" s="40">
        <v>3</v>
      </c>
      <c r="E64" s="40">
        <v>1</v>
      </c>
      <c r="F64" s="41"/>
      <c r="G64" s="41"/>
      <c r="H64" s="37">
        <f t="shared" si="12"/>
        <v>318</v>
      </c>
    </row>
    <row r="65" spans="1:8" s="3" customFormat="1" ht="15.6" customHeight="1" x14ac:dyDescent="0.25">
      <c r="A65" s="38" t="s">
        <v>18</v>
      </c>
      <c r="B65" s="50" t="s">
        <v>5</v>
      </c>
      <c r="C65" s="42">
        <v>53</v>
      </c>
      <c r="D65" s="40"/>
      <c r="E65" s="40"/>
      <c r="F65" s="41"/>
      <c r="G65" s="41"/>
      <c r="H65" s="37">
        <f t="shared" si="12"/>
        <v>53</v>
      </c>
    </row>
    <row r="66" spans="1:8" s="3" customFormat="1" ht="15.6" customHeight="1" x14ac:dyDescent="0.25">
      <c r="A66" s="38" t="s">
        <v>159</v>
      </c>
      <c r="B66" s="50" t="s">
        <v>3</v>
      </c>
      <c r="C66" s="42">
        <v>53</v>
      </c>
      <c r="D66" s="40"/>
      <c r="E66" s="40"/>
      <c r="F66" s="41"/>
      <c r="G66" s="41"/>
      <c r="H66" s="37">
        <f t="shared" si="12"/>
        <v>53</v>
      </c>
    </row>
    <row r="67" spans="1:8" s="3" customFormat="1" ht="15.6" customHeight="1" x14ac:dyDescent="0.25">
      <c r="A67" s="38" t="s">
        <v>218</v>
      </c>
      <c r="B67" s="50" t="s">
        <v>3</v>
      </c>
      <c r="C67" s="42">
        <v>3</v>
      </c>
      <c r="D67" s="40"/>
      <c r="E67" s="40"/>
      <c r="F67" s="41"/>
      <c r="G67" s="41">
        <v>1</v>
      </c>
      <c r="H67" s="37">
        <f t="shared" si="12"/>
        <v>4</v>
      </c>
    </row>
    <row r="68" spans="1:8" s="3" customFormat="1" ht="16.350000000000001" customHeight="1" x14ac:dyDescent="0.25">
      <c r="A68" s="38" t="s">
        <v>111</v>
      </c>
      <c r="B68" s="50" t="s">
        <v>3</v>
      </c>
      <c r="C68" s="42">
        <v>2</v>
      </c>
      <c r="D68" s="40"/>
      <c r="E68" s="40"/>
      <c r="F68" s="41"/>
      <c r="G68" s="41"/>
      <c r="H68" s="37">
        <f t="shared" si="12"/>
        <v>2</v>
      </c>
    </row>
    <row r="69" spans="1:8" s="3" customFormat="1" ht="15.6" customHeight="1" x14ac:dyDescent="0.25">
      <c r="A69" s="55" t="s">
        <v>54</v>
      </c>
      <c r="B69" s="52" t="s">
        <v>3</v>
      </c>
      <c r="C69" s="53">
        <v>91</v>
      </c>
      <c r="D69" s="54">
        <v>1</v>
      </c>
      <c r="E69" s="54"/>
      <c r="F69" s="41"/>
      <c r="G69" s="41"/>
      <c r="H69" s="37">
        <f t="shared" si="12"/>
        <v>92</v>
      </c>
    </row>
    <row r="70" spans="1:8" s="3" customFormat="1" ht="15.6" customHeight="1" x14ac:dyDescent="0.25">
      <c r="A70" s="55" t="s">
        <v>56</v>
      </c>
      <c r="B70" s="52" t="s">
        <v>3</v>
      </c>
      <c r="C70" s="53">
        <v>109</v>
      </c>
      <c r="D70" s="54">
        <v>2</v>
      </c>
      <c r="E70" s="54">
        <v>8</v>
      </c>
      <c r="F70" s="41"/>
      <c r="G70" s="41"/>
      <c r="H70" s="37">
        <f t="shared" si="12"/>
        <v>119</v>
      </c>
    </row>
    <row r="71" spans="1:8" s="3" customFormat="1" ht="15.6" customHeight="1" x14ac:dyDescent="0.25">
      <c r="A71" s="55" t="s">
        <v>46</v>
      </c>
      <c r="B71" s="52" t="s">
        <v>3</v>
      </c>
      <c r="C71" s="53">
        <v>305</v>
      </c>
      <c r="D71" s="54">
        <v>3</v>
      </c>
      <c r="E71" s="54">
        <v>2</v>
      </c>
      <c r="F71" s="41"/>
      <c r="G71" s="41"/>
      <c r="H71" s="37">
        <f t="shared" si="12"/>
        <v>310</v>
      </c>
    </row>
    <row r="72" spans="1:8" s="19" customFormat="1" ht="30" customHeight="1" x14ac:dyDescent="0.25">
      <c r="A72" s="77" t="s">
        <v>132</v>
      </c>
      <c r="B72" s="52" t="s">
        <v>5</v>
      </c>
      <c r="C72" s="53"/>
      <c r="D72" s="54"/>
      <c r="E72" s="54"/>
      <c r="F72" s="41">
        <v>28</v>
      </c>
      <c r="G72" s="41"/>
      <c r="H72" s="37">
        <f t="shared" si="12"/>
        <v>28</v>
      </c>
    </row>
    <row r="73" spans="1:8" s="19" customFormat="1" ht="15.6" customHeight="1" x14ac:dyDescent="0.25">
      <c r="A73" s="72" t="s">
        <v>17</v>
      </c>
      <c r="B73" s="73" t="s">
        <v>5</v>
      </c>
      <c r="C73" s="74"/>
      <c r="D73" s="75">
        <v>1</v>
      </c>
      <c r="E73" s="75"/>
      <c r="F73" s="76">
        <v>4</v>
      </c>
      <c r="G73" s="76"/>
      <c r="H73" s="37">
        <f t="shared" si="12"/>
        <v>5</v>
      </c>
    </row>
    <row r="74" spans="1:8" s="19" customFormat="1" ht="15" customHeight="1" x14ac:dyDescent="0.25">
      <c r="A74" s="77" t="s">
        <v>58</v>
      </c>
      <c r="B74" s="73" t="s">
        <v>5</v>
      </c>
      <c r="C74" s="74"/>
      <c r="D74" s="75">
        <v>1</v>
      </c>
      <c r="E74" s="75"/>
      <c r="F74" s="76">
        <v>26</v>
      </c>
      <c r="G74" s="76"/>
      <c r="H74" s="37">
        <f t="shared" si="12"/>
        <v>27</v>
      </c>
    </row>
    <row r="75" spans="1:8" s="3" customFormat="1" ht="16.350000000000001" customHeight="1" x14ac:dyDescent="0.25">
      <c r="A75" s="303" t="s">
        <v>131</v>
      </c>
      <c r="B75" s="120" t="s">
        <v>3</v>
      </c>
      <c r="C75" s="122">
        <v>39</v>
      </c>
      <c r="D75" s="127"/>
      <c r="E75" s="127"/>
      <c r="F75" s="76"/>
      <c r="G75" s="76"/>
      <c r="H75" s="37">
        <f t="shared" si="12"/>
        <v>39</v>
      </c>
    </row>
    <row r="76" spans="1:8" s="3" customFormat="1" ht="15.6" x14ac:dyDescent="0.25">
      <c r="A76" s="55" t="s">
        <v>145</v>
      </c>
      <c r="B76" s="52" t="s">
        <v>3</v>
      </c>
      <c r="C76" s="53">
        <v>7</v>
      </c>
      <c r="D76" s="54"/>
      <c r="E76" s="54"/>
      <c r="F76" s="41"/>
      <c r="G76" s="41"/>
      <c r="H76" s="37">
        <f t="shared" si="12"/>
        <v>7</v>
      </c>
    </row>
    <row r="77" spans="1:8" s="3" customFormat="1" ht="16.2" thickBot="1" x14ac:dyDescent="0.3">
      <c r="A77" s="78" t="s">
        <v>72</v>
      </c>
      <c r="B77" s="79"/>
      <c r="C77" s="58">
        <f t="shared" ref="C77:G77" si="13">SUM(C56:C76)</f>
        <v>1457</v>
      </c>
      <c r="D77" s="90">
        <f t="shared" si="13"/>
        <v>12</v>
      </c>
      <c r="E77" s="59">
        <f t="shared" si="13"/>
        <v>14</v>
      </c>
      <c r="F77" s="59">
        <f t="shared" si="13"/>
        <v>58</v>
      </c>
      <c r="G77" s="59">
        <f t="shared" si="13"/>
        <v>2</v>
      </c>
      <c r="H77" s="58">
        <f>SUM(H56:H76)</f>
        <v>1543</v>
      </c>
    </row>
    <row r="78" spans="1:8" s="3" customFormat="1" ht="16.2" thickBot="1" x14ac:dyDescent="0.3">
      <c r="A78" s="81" t="s">
        <v>19</v>
      </c>
      <c r="B78" s="61"/>
      <c r="C78" s="62">
        <f t="shared" ref="C78:G78" si="14">SUM(C55,C77)</f>
        <v>2289</v>
      </c>
      <c r="D78" s="82">
        <f t="shared" si="14"/>
        <v>14</v>
      </c>
      <c r="E78" s="83">
        <f t="shared" si="14"/>
        <v>19</v>
      </c>
      <c r="F78" s="63">
        <f t="shared" si="14"/>
        <v>58</v>
      </c>
      <c r="G78" s="84">
        <f t="shared" si="14"/>
        <v>4</v>
      </c>
      <c r="H78" s="83">
        <f>SUM(H55,H77)</f>
        <v>2384</v>
      </c>
    </row>
    <row r="79" spans="1:8" s="19" customFormat="1" ht="13.8" x14ac:dyDescent="0.25">
      <c r="A79" s="106"/>
      <c r="B79" s="8"/>
      <c r="C79" s="26"/>
      <c r="D79" s="17"/>
      <c r="E79" s="17"/>
      <c r="F79" s="17"/>
      <c r="G79" s="17"/>
      <c r="H79" s="27"/>
    </row>
    <row r="80" spans="1:8" s="19" customFormat="1" ht="13.8" x14ac:dyDescent="0.25">
      <c r="A80" s="8" t="s">
        <v>152</v>
      </c>
      <c r="B80" s="32"/>
      <c r="C80" s="107"/>
      <c r="D80" s="107"/>
      <c r="E80" s="107"/>
      <c r="F80" s="107"/>
      <c r="G80" s="107"/>
      <c r="H80" s="27"/>
    </row>
    <row r="81" spans="1:8" s="18" customFormat="1" ht="30.6" customHeight="1" x14ac:dyDescent="0.3">
      <c r="A81" s="108" t="s">
        <v>219</v>
      </c>
      <c r="B81" s="109"/>
      <c r="C81" s="110"/>
      <c r="D81" s="111"/>
      <c r="E81" s="111"/>
      <c r="F81" s="111"/>
      <c r="G81" s="111"/>
      <c r="H81" s="112"/>
    </row>
    <row r="82" spans="1:8" s="18" customFormat="1" ht="18.75" customHeight="1" x14ac:dyDescent="0.25">
      <c r="A82" s="33" t="s">
        <v>20</v>
      </c>
      <c r="B82" s="109"/>
      <c r="C82" s="110"/>
      <c r="D82" s="111"/>
      <c r="E82" s="111"/>
      <c r="F82" s="111"/>
      <c r="G82" s="111"/>
      <c r="H82" s="112"/>
    </row>
    <row r="83" spans="1:8" s="18" customFormat="1" ht="15" customHeight="1" thickBot="1" x14ac:dyDescent="0.3">
      <c r="A83" s="31"/>
      <c r="B83" s="113"/>
      <c r="C83" s="114"/>
      <c r="D83" s="17"/>
      <c r="E83" s="17"/>
      <c r="F83" s="17"/>
      <c r="G83" s="17"/>
      <c r="H83" s="27"/>
    </row>
    <row r="84" spans="1:8" s="18" customFormat="1" ht="15.75" customHeight="1" x14ac:dyDescent="0.25">
      <c r="A84" s="404" t="s">
        <v>1</v>
      </c>
      <c r="B84" s="406" t="s">
        <v>21</v>
      </c>
      <c r="C84" s="391" t="s">
        <v>154</v>
      </c>
      <c r="D84" s="408" t="s">
        <v>155</v>
      </c>
      <c r="E84" s="410" t="s">
        <v>160</v>
      </c>
      <c r="F84" s="412" t="s">
        <v>98</v>
      </c>
      <c r="G84" s="389" t="s">
        <v>198</v>
      </c>
      <c r="H84" s="391" t="s">
        <v>157</v>
      </c>
    </row>
    <row r="85" spans="1:8" s="20" customFormat="1" ht="73.5" customHeight="1" thickBot="1" x14ac:dyDescent="0.3">
      <c r="A85" s="405"/>
      <c r="B85" s="407"/>
      <c r="C85" s="392"/>
      <c r="D85" s="409"/>
      <c r="E85" s="411"/>
      <c r="F85" s="413"/>
      <c r="G85" s="390"/>
      <c r="H85" s="392"/>
    </row>
    <row r="86" spans="1:8" s="20" customFormat="1" ht="15.6" customHeight="1" x14ac:dyDescent="0.25">
      <c r="A86" s="115" t="s">
        <v>220</v>
      </c>
      <c r="B86" s="116" t="s">
        <v>3</v>
      </c>
      <c r="C86" s="117">
        <v>10</v>
      </c>
      <c r="D86" s="76"/>
      <c r="E86" s="76"/>
      <c r="F86" s="76"/>
      <c r="G86" s="76"/>
      <c r="H86" s="37">
        <f t="shared" ref="H86:H130" si="15">SUM(C86:G86)</f>
        <v>10</v>
      </c>
    </row>
    <row r="87" spans="1:8" s="20" customFormat="1" ht="15.6" customHeight="1" x14ac:dyDescent="0.25">
      <c r="A87" s="115" t="s">
        <v>221</v>
      </c>
      <c r="B87" s="116" t="s">
        <v>3</v>
      </c>
      <c r="C87" s="117">
        <v>16</v>
      </c>
      <c r="D87" s="76"/>
      <c r="E87" s="76"/>
      <c r="F87" s="76"/>
      <c r="G87" s="76"/>
      <c r="H87" s="37">
        <f t="shared" si="15"/>
        <v>16</v>
      </c>
    </row>
    <row r="88" spans="1:8" s="20" customFormat="1" ht="15.6" customHeight="1" x14ac:dyDescent="0.25">
      <c r="A88" s="115" t="s">
        <v>15</v>
      </c>
      <c r="B88" s="116" t="s">
        <v>3</v>
      </c>
      <c r="C88" s="117">
        <v>84</v>
      </c>
      <c r="D88" s="76">
        <v>1</v>
      </c>
      <c r="E88" s="76"/>
      <c r="F88" s="76"/>
      <c r="G88" s="76"/>
      <c r="H88" s="37">
        <f t="shared" ref="H88" si="16">SUM(C88:G88)</f>
        <v>85</v>
      </c>
    </row>
    <row r="89" spans="1:8" s="20" customFormat="1" ht="15.6" customHeight="1" x14ac:dyDescent="0.25">
      <c r="A89" s="115" t="s">
        <v>144</v>
      </c>
      <c r="B89" s="116" t="s">
        <v>3</v>
      </c>
      <c r="C89" s="117">
        <v>1</v>
      </c>
      <c r="D89" s="76"/>
      <c r="E89" s="76"/>
      <c r="F89" s="76"/>
      <c r="G89" s="76"/>
      <c r="H89" s="37">
        <f t="shared" si="15"/>
        <v>1</v>
      </c>
    </row>
    <row r="90" spans="1:8" s="20" customFormat="1" ht="15.6" customHeight="1" x14ac:dyDescent="0.25">
      <c r="A90" s="115" t="s">
        <v>119</v>
      </c>
      <c r="B90" s="116" t="s">
        <v>5</v>
      </c>
      <c r="C90" s="117">
        <v>30</v>
      </c>
      <c r="D90" s="76"/>
      <c r="E90" s="76"/>
      <c r="F90" s="76"/>
      <c r="G90" s="76"/>
      <c r="H90" s="37">
        <f t="shared" si="15"/>
        <v>30</v>
      </c>
    </row>
    <row r="91" spans="1:8" s="20" customFormat="1" ht="15" customHeight="1" x14ac:dyDescent="0.25">
      <c r="A91" s="115" t="s">
        <v>118</v>
      </c>
      <c r="B91" s="116" t="s">
        <v>5</v>
      </c>
      <c r="C91" s="117">
        <v>21</v>
      </c>
      <c r="D91" s="76"/>
      <c r="E91" s="76"/>
      <c r="F91" s="76"/>
      <c r="G91" s="76"/>
      <c r="H91" s="37">
        <f t="shared" si="15"/>
        <v>21</v>
      </c>
    </row>
    <row r="92" spans="1:8" s="20" customFormat="1" ht="15.6" customHeight="1" x14ac:dyDescent="0.25">
      <c r="A92" s="115" t="s">
        <v>186</v>
      </c>
      <c r="B92" s="116" t="s">
        <v>3</v>
      </c>
      <c r="C92" s="117">
        <v>19</v>
      </c>
      <c r="D92" s="76"/>
      <c r="E92" s="76"/>
      <c r="F92" s="76"/>
      <c r="G92" s="76"/>
      <c r="H92" s="37">
        <f t="shared" si="15"/>
        <v>19</v>
      </c>
    </row>
    <row r="93" spans="1:8" s="20" customFormat="1" ht="15.6" customHeight="1" x14ac:dyDescent="0.25">
      <c r="A93" s="115" t="s">
        <v>143</v>
      </c>
      <c r="B93" s="116" t="s">
        <v>5</v>
      </c>
      <c r="C93" s="117">
        <v>59</v>
      </c>
      <c r="D93" s="76"/>
      <c r="E93" s="76"/>
      <c r="F93" s="76"/>
      <c r="G93" s="76">
        <v>1</v>
      </c>
      <c r="H93" s="37">
        <f t="shared" si="15"/>
        <v>60</v>
      </c>
    </row>
    <row r="94" spans="1:8" s="20" customFormat="1" ht="15.6" customHeight="1" x14ac:dyDescent="0.25">
      <c r="A94" s="115" t="s">
        <v>88</v>
      </c>
      <c r="B94" s="116" t="s">
        <v>3</v>
      </c>
      <c r="C94" s="117">
        <v>290</v>
      </c>
      <c r="D94" s="76"/>
      <c r="E94" s="76"/>
      <c r="F94" s="76"/>
      <c r="G94" s="76"/>
      <c r="H94" s="37">
        <f t="shared" si="15"/>
        <v>290</v>
      </c>
    </row>
    <row r="95" spans="1:8" s="20" customFormat="1" ht="15.6" customHeight="1" x14ac:dyDescent="0.25">
      <c r="A95" s="115" t="s">
        <v>222</v>
      </c>
      <c r="B95" s="116" t="s">
        <v>3</v>
      </c>
      <c r="C95" s="117">
        <v>15</v>
      </c>
      <c r="D95" s="76"/>
      <c r="E95" s="76"/>
      <c r="F95" s="76"/>
      <c r="G95" s="76"/>
      <c r="H95" s="37">
        <f t="shared" ref="H95" si="17">SUM(C95:G95)</f>
        <v>15</v>
      </c>
    </row>
    <row r="96" spans="1:8" ht="15.6" customHeight="1" x14ac:dyDescent="0.25">
      <c r="A96" s="115" t="s">
        <v>73</v>
      </c>
      <c r="B96" s="116" t="s">
        <v>3</v>
      </c>
      <c r="C96" s="117">
        <v>26</v>
      </c>
      <c r="D96" s="76"/>
      <c r="E96" s="76"/>
      <c r="F96" s="76"/>
      <c r="G96" s="76"/>
      <c r="H96" s="37">
        <f t="shared" si="15"/>
        <v>26</v>
      </c>
    </row>
    <row r="97" spans="1:8" ht="15.6" customHeight="1" x14ac:dyDescent="0.25">
      <c r="A97" s="72" t="s">
        <v>22</v>
      </c>
      <c r="B97" s="86" t="s">
        <v>3</v>
      </c>
      <c r="C97" s="42">
        <v>161</v>
      </c>
      <c r="D97" s="41"/>
      <c r="E97" s="41">
        <v>1</v>
      </c>
      <c r="F97" s="41"/>
      <c r="G97" s="41"/>
      <c r="H97" s="37">
        <f t="shared" si="15"/>
        <v>162</v>
      </c>
    </row>
    <row r="98" spans="1:8" ht="15.6" customHeight="1" x14ac:dyDescent="0.25">
      <c r="A98" s="72" t="s">
        <v>101</v>
      </c>
      <c r="B98" s="86" t="s">
        <v>3</v>
      </c>
      <c r="C98" s="42">
        <v>3</v>
      </c>
      <c r="D98" s="41"/>
      <c r="E98" s="41"/>
      <c r="F98" s="41"/>
      <c r="G98" s="41"/>
      <c r="H98" s="37">
        <f t="shared" si="15"/>
        <v>3</v>
      </c>
    </row>
    <row r="99" spans="1:8" ht="15.6" customHeight="1" x14ac:dyDescent="0.25">
      <c r="A99" s="72" t="s">
        <v>142</v>
      </c>
      <c r="B99" s="86" t="s">
        <v>5</v>
      </c>
      <c r="C99" s="42">
        <v>70</v>
      </c>
      <c r="D99" s="41"/>
      <c r="E99" s="41">
        <v>1</v>
      </c>
      <c r="F99" s="41"/>
      <c r="G99" s="41"/>
      <c r="H99" s="37">
        <f t="shared" si="15"/>
        <v>71</v>
      </c>
    </row>
    <row r="100" spans="1:8" ht="15.6" customHeight="1" x14ac:dyDescent="0.25">
      <c r="A100" s="72" t="s">
        <v>24</v>
      </c>
      <c r="B100" s="86" t="s">
        <v>3</v>
      </c>
      <c r="C100" s="42">
        <v>254</v>
      </c>
      <c r="D100" s="41">
        <v>2</v>
      </c>
      <c r="E100" s="41">
        <v>2</v>
      </c>
      <c r="F100" s="41"/>
      <c r="G100" s="41">
        <v>1</v>
      </c>
      <c r="H100" s="37">
        <f t="shared" si="15"/>
        <v>259</v>
      </c>
    </row>
    <row r="101" spans="1:8" ht="15.6" customHeight="1" x14ac:dyDescent="0.25">
      <c r="A101" s="72" t="s">
        <v>223</v>
      </c>
      <c r="B101" s="86" t="s">
        <v>3</v>
      </c>
      <c r="C101" s="42">
        <v>29</v>
      </c>
      <c r="D101" s="41"/>
      <c r="E101" s="41"/>
      <c r="F101" s="41"/>
      <c r="G101" s="41"/>
      <c r="H101" s="37">
        <f t="shared" ref="H101" si="18">SUM(C101:G101)</f>
        <v>29</v>
      </c>
    </row>
    <row r="102" spans="1:8" ht="15.6" customHeight="1" x14ac:dyDescent="0.25">
      <c r="A102" s="72" t="s">
        <v>115</v>
      </c>
      <c r="B102" s="86" t="s">
        <v>3</v>
      </c>
      <c r="C102" s="42">
        <v>1</v>
      </c>
      <c r="D102" s="41"/>
      <c r="E102" s="41"/>
      <c r="F102" s="41"/>
      <c r="G102" s="41"/>
      <c r="H102" s="37">
        <f t="shared" si="15"/>
        <v>1</v>
      </c>
    </row>
    <row r="103" spans="1:8" ht="15.6" customHeight="1" x14ac:dyDescent="0.25">
      <c r="A103" s="72" t="s">
        <v>25</v>
      </c>
      <c r="B103" s="86" t="s">
        <v>5</v>
      </c>
      <c r="C103" s="42">
        <v>11</v>
      </c>
      <c r="D103" s="41"/>
      <c r="E103" s="41">
        <v>1</v>
      </c>
      <c r="F103" s="41"/>
      <c r="G103" s="41"/>
      <c r="H103" s="37">
        <f t="shared" si="15"/>
        <v>12</v>
      </c>
    </row>
    <row r="104" spans="1:8" ht="15.6" customHeight="1" x14ac:dyDescent="0.25">
      <c r="A104" s="72" t="s">
        <v>141</v>
      </c>
      <c r="B104" s="86" t="s">
        <v>3</v>
      </c>
      <c r="C104" s="42">
        <v>233</v>
      </c>
      <c r="D104" s="41"/>
      <c r="E104" s="41"/>
      <c r="F104" s="41"/>
      <c r="G104" s="41"/>
      <c r="H104" s="37">
        <f t="shared" si="15"/>
        <v>233</v>
      </c>
    </row>
    <row r="105" spans="1:8" ht="15.6" customHeight="1" x14ac:dyDescent="0.25">
      <c r="A105" s="72" t="s">
        <v>224</v>
      </c>
      <c r="B105" s="86" t="s">
        <v>5</v>
      </c>
      <c r="C105" s="42">
        <v>12</v>
      </c>
      <c r="D105" s="41"/>
      <c r="E105" s="41"/>
      <c r="F105" s="41"/>
      <c r="G105" s="41"/>
      <c r="H105" s="37">
        <f t="shared" ref="H105" si="19">SUM(C105:G105)</f>
        <v>12</v>
      </c>
    </row>
    <row r="106" spans="1:8" ht="15.6" customHeight="1" x14ac:dyDescent="0.25">
      <c r="A106" s="303" t="s">
        <v>116</v>
      </c>
      <c r="B106" s="87" t="s">
        <v>3</v>
      </c>
      <c r="C106" s="42">
        <v>55</v>
      </c>
      <c r="D106" s="41"/>
      <c r="E106" s="41"/>
      <c r="F106" s="41"/>
      <c r="G106" s="41"/>
      <c r="H106" s="37">
        <f t="shared" si="15"/>
        <v>55</v>
      </c>
    </row>
    <row r="107" spans="1:8" ht="15.6" customHeight="1" x14ac:dyDescent="0.25">
      <c r="A107" s="303" t="s">
        <v>225</v>
      </c>
      <c r="B107" s="87" t="s">
        <v>3</v>
      </c>
      <c r="C107" s="42">
        <v>59</v>
      </c>
      <c r="D107" s="41"/>
      <c r="E107" s="41"/>
      <c r="F107" s="41"/>
      <c r="G107" s="41"/>
      <c r="H107" s="37">
        <f t="shared" ref="H107" si="20">SUM(C107:G107)</f>
        <v>59</v>
      </c>
    </row>
    <row r="108" spans="1:8" ht="15.6" customHeight="1" x14ac:dyDescent="0.25">
      <c r="A108" s="303" t="s">
        <v>18</v>
      </c>
      <c r="B108" s="87" t="s">
        <v>3</v>
      </c>
      <c r="C108" s="42">
        <v>59</v>
      </c>
      <c r="D108" s="41">
        <v>1</v>
      </c>
      <c r="E108" s="41"/>
      <c r="F108" s="41"/>
      <c r="G108" s="41"/>
      <c r="H108" s="37">
        <f t="shared" si="15"/>
        <v>60</v>
      </c>
    </row>
    <row r="109" spans="1:8" ht="15.6" customHeight="1" x14ac:dyDescent="0.25">
      <c r="A109" s="303" t="s">
        <v>226</v>
      </c>
      <c r="B109" s="87" t="s">
        <v>3</v>
      </c>
      <c r="C109" s="42">
        <v>11</v>
      </c>
      <c r="D109" s="41"/>
      <c r="E109" s="41"/>
      <c r="F109" s="41"/>
      <c r="G109" s="41"/>
      <c r="H109" s="37">
        <f t="shared" ref="H109" si="21">SUM(C109:G109)</f>
        <v>11</v>
      </c>
    </row>
    <row r="110" spans="1:8" ht="15.6" customHeight="1" x14ac:dyDescent="0.25">
      <c r="A110" s="303" t="s">
        <v>102</v>
      </c>
      <c r="B110" s="87" t="s">
        <v>3</v>
      </c>
      <c r="C110" s="42">
        <v>40</v>
      </c>
      <c r="D110" s="41"/>
      <c r="E110" s="41"/>
      <c r="F110" s="41"/>
      <c r="G110" s="41"/>
      <c r="H110" s="37">
        <f t="shared" si="15"/>
        <v>40</v>
      </c>
    </row>
    <row r="111" spans="1:8" ht="15.6" customHeight="1" x14ac:dyDescent="0.25">
      <c r="A111" s="55" t="s">
        <v>103</v>
      </c>
      <c r="B111" s="87" t="s">
        <v>3</v>
      </c>
      <c r="C111" s="42">
        <v>1</v>
      </c>
      <c r="D111" s="41"/>
      <c r="E111" s="41"/>
      <c r="F111" s="41"/>
      <c r="G111" s="41"/>
      <c r="H111" s="37">
        <f t="shared" si="15"/>
        <v>1</v>
      </c>
    </row>
    <row r="112" spans="1:8" ht="15.6" customHeight="1" x14ac:dyDescent="0.25">
      <c r="A112" s="55" t="s">
        <v>79</v>
      </c>
      <c r="B112" s="87" t="s">
        <v>3</v>
      </c>
      <c r="C112" s="42">
        <v>4</v>
      </c>
      <c r="D112" s="41"/>
      <c r="E112" s="41"/>
      <c r="F112" s="41"/>
      <c r="G112" s="41"/>
      <c r="H112" s="37">
        <f t="shared" ref="H112" si="22">SUM(C112:G112)</f>
        <v>4</v>
      </c>
    </row>
    <row r="113" spans="1:8" s="21" customFormat="1" ht="15" customHeight="1" x14ac:dyDescent="0.25">
      <c r="A113" s="49" t="s">
        <v>11</v>
      </c>
      <c r="B113" s="50" t="s">
        <v>5</v>
      </c>
      <c r="C113" s="42">
        <v>74</v>
      </c>
      <c r="D113" s="40"/>
      <c r="E113" s="40"/>
      <c r="F113" s="41"/>
      <c r="G113" s="41"/>
      <c r="H113" s="37">
        <f t="shared" si="15"/>
        <v>74</v>
      </c>
    </row>
    <row r="114" spans="1:8" s="21" customFormat="1" ht="15" customHeight="1" x14ac:dyDescent="0.25">
      <c r="A114" s="49" t="s">
        <v>182</v>
      </c>
      <c r="B114" s="50" t="s">
        <v>5</v>
      </c>
      <c r="C114" s="42">
        <v>3</v>
      </c>
      <c r="D114" s="40"/>
      <c r="E114" s="40"/>
      <c r="F114" s="41"/>
      <c r="G114" s="41"/>
      <c r="H114" s="37">
        <f t="shared" ref="H114" si="23">SUM(C114:G114)</f>
        <v>3</v>
      </c>
    </row>
    <row r="115" spans="1:8" ht="30" customHeight="1" x14ac:dyDescent="0.25">
      <c r="A115" s="77" t="s">
        <v>133</v>
      </c>
      <c r="B115" s="50" t="s">
        <v>5</v>
      </c>
      <c r="C115" s="42"/>
      <c r="D115" s="40">
        <v>1</v>
      </c>
      <c r="E115" s="40"/>
      <c r="F115" s="41">
        <v>31</v>
      </c>
      <c r="G115" s="41"/>
      <c r="H115" s="37">
        <f t="shared" si="15"/>
        <v>32</v>
      </c>
    </row>
    <row r="116" spans="1:8" ht="15.6" customHeight="1" x14ac:dyDescent="0.25">
      <c r="A116" s="72" t="s">
        <v>23</v>
      </c>
      <c r="B116" s="88" t="s">
        <v>5</v>
      </c>
      <c r="C116" s="74"/>
      <c r="D116" s="76"/>
      <c r="E116" s="76"/>
      <c r="F116" s="76">
        <v>5</v>
      </c>
      <c r="G116" s="76"/>
      <c r="H116" s="37">
        <f t="shared" si="15"/>
        <v>5</v>
      </c>
    </row>
    <row r="117" spans="1:8" ht="15.6" customHeight="1" x14ac:dyDescent="0.25">
      <c r="A117" s="119" t="s">
        <v>134</v>
      </c>
      <c r="B117" s="49" t="s">
        <v>3</v>
      </c>
      <c r="C117" s="53">
        <v>302</v>
      </c>
      <c r="D117" s="41"/>
      <c r="E117" s="41">
        <v>1</v>
      </c>
      <c r="F117" s="41"/>
      <c r="G117" s="41"/>
      <c r="H117" s="37">
        <f t="shared" si="15"/>
        <v>303</v>
      </c>
    </row>
    <row r="118" spans="1:8" ht="15.6" customHeight="1" x14ac:dyDescent="0.25">
      <c r="A118" s="77" t="s">
        <v>135</v>
      </c>
      <c r="B118" s="87" t="s">
        <v>3</v>
      </c>
      <c r="C118" s="53">
        <v>548</v>
      </c>
      <c r="D118" s="41">
        <v>3</v>
      </c>
      <c r="E118" s="41"/>
      <c r="F118" s="41"/>
      <c r="G118" s="41"/>
      <c r="H118" s="37">
        <f t="shared" si="15"/>
        <v>551</v>
      </c>
    </row>
    <row r="119" spans="1:8" ht="15.6" customHeight="1" x14ac:dyDescent="0.25">
      <c r="A119" s="55" t="s">
        <v>62</v>
      </c>
      <c r="B119" s="87" t="s">
        <v>3</v>
      </c>
      <c r="C119" s="53">
        <v>29</v>
      </c>
      <c r="D119" s="41"/>
      <c r="E119" s="41"/>
      <c r="F119" s="41"/>
      <c r="G119" s="41"/>
      <c r="H119" s="37">
        <f t="shared" si="15"/>
        <v>29</v>
      </c>
    </row>
    <row r="120" spans="1:8" ht="15.6" customHeight="1" x14ac:dyDescent="0.25">
      <c r="A120" s="55" t="s">
        <v>161</v>
      </c>
      <c r="B120" s="87" t="s">
        <v>3</v>
      </c>
      <c r="C120" s="53">
        <v>16</v>
      </c>
      <c r="D120" s="41"/>
      <c r="E120" s="41"/>
      <c r="F120" s="41"/>
      <c r="G120" s="41"/>
      <c r="H120" s="37">
        <f t="shared" si="15"/>
        <v>16</v>
      </c>
    </row>
    <row r="121" spans="1:8" ht="15.6" customHeight="1" x14ac:dyDescent="0.25">
      <c r="A121" s="55" t="s">
        <v>47</v>
      </c>
      <c r="B121" s="87" t="s">
        <v>3</v>
      </c>
      <c r="C121" s="53">
        <v>3</v>
      </c>
      <c r="D121" s="41"/>
      <c r="E121" s="41"/>
      <c r="F121" s="41"/>
      <c r="G121" s="41"/>
      <c r="H121" s="37">
        <f t="shared" si="15"/>
        <v>3</v>
      </c>
    </row>
    <row r="122" spans="1:8" ht="15.6" customHeight="1" x14ac:dyDescent="0.25">
      <c r="A122" s="51" t="s">
        <v>48</v>
      </c>
      <c r="B122" s="87" t="s">
        <v>3</v>
      </c>
      <c r="C122" s="53">
        <v>28</v>
      </c>
      <c r="D122" s="41">
        <v>2</v>
      </c>
      <c r="E122" s="41"/>
      <c r="F122" s="41"/>
      <c r="G122" s="41"/>
      <c r="H122" s="37">
        <f t="shared" si="15"/>
        <v>30</v>
      </c>
    </row>
    <row r="123" spans="1:8" ht="15.6" customHeight="1" x14ac:dyDescent="0.25">
      <c r="A123" s="55" t="s">
        <v>89</v>
      </c>
      <c r="B123" s="87" t="s">
        <v>3</v>
      </c>
      <c r="C123" s="53">
        <v>1</v>
      </c>
      <c r="D123" s="41"/>
      <c r="E123" s="41"/>
      <c r="F123" s="41"/>
      <c r="G123" s="41"/>
      <c r="H123" s="37">
        <f t="shared" si="15"/>
        <v>1</v>
      </c>
    </row>
    <row r="124" spans="1:8" ht="15.6" customHeight="1" x14ac:dyDescent="0.25">
      <c r="A124" s="55" t="s">
        <v>49</v>
      </c>
      <c r="B124" s="87" t="s">
        <v>3</v>
      </c>
      <c r="C124" s="122">
        <v>226</v>
      </c>
      <c r="D124" s="41">
        <v>3</v>
      </c>
      <c r="E124" s="41"/>
      <c r="F124" s="41"/>
      <c r="G124" s="41"/>
      <c r="H124" s="37">
        <f t="shared" si="15"/>
        <v>229</v>
      </c>
    </row>
    <row r="125" spans="1:8" ht="15.6" customHeight="1" x14ac:dyDescent="0.25">
      <c r="A125" s="55" t="s">
        <v>120</v>
      </c>
      <c r="B125" s="87" t="s">
        <v>3</v>
      </c>
      <c r="C125" s="53">
        <v>55</v>
      </c>
      <c r="D125" s="41"/>
      <c r="E125" s="41"/>
      <c r="F125" s="41"/>
      <c r="G125" s="41"/>
      <c r="H125" s="37">
        <f t="shared" si="15"/>
        <v>55</v>
      </c>
    </row>
    <row r="126" spans="1:8" ht="16.5" customHeight="1" x14ac:dyDescent="0.25">
      <c r="A126" s="303" t="s">
        <v>90</v>
      </c>
      <c r="B126" s="87" t="s">
        <v>3</v>
      </c>
      <c r="C126" s="53">
        <v>327</v>
      </c>
      <c r="D126" s="41"/>
      <c r="E126" s="41"/>
      <c r="F126" s="41"/>
      <c r="G126" s="41"/>
      <c r="H126" s="37">
        <f t="shared" si="15"/>
        <v>327</v>
      </c>
    </row>
    <row r="127" spans="1:8" ht="16.5" customHeight="1" x14ac:dyDescent="0.25">
      <c r="A127" s="303" t="s">
        <v>201</v>
      </c>
      <c r="B127" s="87" t="s">
        <v>3</v>
      </c>
      <c r="C127" s="53">
        <v>1</v>
      </c>
      <c r="D127" s="41"/>
      <c r="E127" s="41"/>
      <c r="F127" s="41"/>
      <c r="G127" s="41"/>
      <c r="H127" s="37">
        <f t="shared" ref="H127" si="24">SUM(C127:G127)</f>
        <v>1</v>
      </c>
    </row>
    <row r="128" spans="1:8" ht="16.350000000000001" customHeight="1" x14ac:dyDescent="0.25">
      <c r="A128" s="55" t="s">
        <v>140</v>
      </c>
      <c r="B128" s="87" t="s">
        <v>3</v>
      </c>
      <c r="C128" s="53">
        <v>28</v>
      </c>
      <c r="D128" s="41"/>
      <c r="E128" s="41"/>
      <c r="F128" s="41"/>
      <c r="G128" s="41"/>
      <c r="H128" s="37">
        <f t="shared" si="15"/>
        <v>28</v>
      </c>
    </row>
    <row r="129" spans="1:8" ht="16.350000000000001" customHeight="1" x14ac:dyDescent="0.25">
      <c r="A129" s="55" t="s">
        <v>57</v>
      </c>
      <c r="B129" s="87" t="s">
        <v>3</v>
      </c>
      <c r="C129" s="53">
        <v>25</v>
      </c>
      <c r="D129" s="41">
        <v>2</v>
      </c>
      <c r="E129" s="41"/>
      <c r="F129" s="41"/>
      <c r="G129" s="41"/>
      <c r="H129" s="37">
        <f t="shared" si="15"/>
        <v>27</v>
      </c>
    </row>
    <row r="130" spans="1:8" ht="15.6" x14ac:dyDescent="0.25">
      <c r="A130" s="55" t="s">
        <v>95</v>
      </c>
      <c r="B130" s="87" t="s">
        <v>3</v>
      </c>
      <c r="C130" s="53">
        <v>3</v>
      </c>
      <c r="D130" s="41"/>
      <c r="E130" s="41"/>
      <c r="F130" s="41"/>
      <c r="G130" s="41"/>
      <c r="H130" s="37">
        <f t="shared" si="15"/>
        <v>3</v>
      </c>
    </row>
    <row r="131" spans="1:8" ht="19.5" customHeight="1" thickBot="1" x14ac:dyDescent="0.3">
      <c r="A131" s="78" t="s">
        <v>74</v>
      </c>
      <c r="B131" s="89"/>
      <c r="C131" s="58">
        <f t="shared" ref="C131:H131" si="25">SUM(C86:C130)</f>
        <v>3243</v>
      </c>
      <c r="D131" s="90">
        <f t="shared" si="25"/>
        <v>15</v>
      </c>
      <c r="E131" s="59">
        <f t="shared" si="25"/>
        <v>6</v>
      </c>
      <c r="F131" s="59">
        <f t="shared" si="25"/>
        <v>36</v>
      </c>
      <c r="G131" s="59">
        <f t="shared" si="25"/>
        <v>2</v>
      </c>
      <c r="H131" s="58">
        <f t="shared" si="25"/>
        <v>3302</v>
      </c>
    </row>
    <row r="132" spans="1:8" ht="15.6" customHeight="1" thickBot="1" x14ac:dyDescent="0.3">
      <c r="A132" s="81" t="s">
        <v>27</v>
      </c>
      <c r="B132" s="154"/>
      <c r="C132" s="85">
        <f>C131</f>
        <v>3243</v>
      </c>
      <c r="D132" s="85">
        <f>SUM(D86:D130)</f>
        <v>15</v>
      </c>
      <c r="E132" s="85">
        <f>SUM(E86:E130)</f>
        <v>6</v>
      </c>
      <c r="F132" s="85">
        <f>SUM(F86:F130)</f>
        <v>36</v>
      </c>
      <c r="G132" s="85">
        <f>SUM(G86:G130)</f>
        <v>2</v>
      </c>
      <c r="H132" s="155">
        <f>SUM(H86:H130)</f>
        <v>3302</v>
      </c>
    </row>
    <row r="133" spans="1:8" s="21" customFormat="1" ht="15.6" customHeight="1" x14ac:dyDescent="0.25">
      <c r="A133" s="156"/>
      <c r="B133" s="153"/>
      <c r="C133" s="152"/>
      <c r="D133" s="152"/>
      <c r="E133" s="152"/>
      <c r="F133" s="152"/>
      <c r="G133" s="152"/>
      <c r="H133" s="152"/>
    </row>
    <row r="134" spans="1:8" s="21" customFormat="1" ht="15.6" customHeight="1" x14ac:dyDescent="0.25">
      <c r="A134" s="8" t="s">
        <v>153</v>
      </c>
      <c r="B134" s="32"/>
      <c r="C134" s="107"/>
      <c r="D134" s="107"/>
      <c r="E134" s="107"/>
      <c r="F134" s="107"/>
      <c r="G134" s="107"/>
      <c r="H134" s="27"/>
    </row>
    <row r="135" spans="1:8" s="21" customFormat="1" ht="23.1" customHeight="1" x14ac:dyDescent="0.3">
      <c r="A135" s="108" t="s">
        <v>219</v>
      </c>
      <c r="B135" s="109"/>
      <c r="C135" s="110"/>
      <c r="D135" s="111"/>
      <c r="E135" s="111"/>
      <c r="F135" s="111"/>
      <c r="G135" s="111"/>
      <c r="H135" s="112"/>
    </row>
    <row r="136" spans="1:8" s="21" customFormat="1" ht="15.6" customHeight="1" x14ac:dyDescent="0.25">
      <c r="A136" s="33" t="s">
        <v>20</v>
      </c>
      <c r="B136" s="109"/>
      <c r="C136" s="110"/>
      <c r="D136" s="111"/>
      <c r="E136" s="111"/>
      <c r="F136" s="111"/>
      <c r="G136" s="111"/>
      <c r="H136" s="112"/>
    </row>
    <row r="137" spans="1:8" s="21" customFormat="1" ht="15.6" customHeight="1" thickBot="1" x14ac:dyDescent="0.3">
      <c r="A137" s="31"/>
      <c r="B137" s="113"/>
      <c r="C137" s="114"/>
      <c r="D137" s="17"/>
      <c r="E137" s="17"/>
      <c r="F137" s="17"/>
      <c r="G137" s="17"/>
      <c r="H137" s="27"/>
    </row>
    <row r="138" spans="1:8" s="21" customFormat="1" ht="15.6" customHeight="1" x14ac:dyDescent="0.25">
      <c r="A138" s="404" t="s">
        <v>1</v>
      </c>
      <c r="B138" s="406" t="s">
        <v>21</v>
      </c>
      <c r="C138" s="391" t="s">
        <v>154</v>
      </c>
      <c r="D138" s="408" t="s">
        <v>155</v>
      </c>
      <c r="E138" s="410" t="s">
        <v>160</v>
      </c>
      <c r="F138" s="412" t="s">
        <v>98</v>
      </c>
      <c r="G138" s="389" t="s">
        <v>198</v>
      </c>
      <c r="H138" s="391" t="s">
        <v>162</v>
      </c>
    </row>
    <row r="139" spans="1:8" s="21" customFormat="1" ht="58.35" customHeight="1" thickBot="1" x14ac:dyDescent="0.3">
      <c r="A139" s="405"/>
      <c r="B139" s="407"/>
      <c r="C139" s="392"/>
      <c r="D139" s="409"/>
      <c r="E139" s="411"/>
      <c r="F139" s="413"/>
      <c r="G139" s="390"/>
      <c r="H139" s="392"/>
    </row>
    <row r="140" spans="1:8" ht="15.6" x14ac:dyDescent="0.25">
      <c r="A140" s="49" t="s">
        <v>28</v>
      </c>
      <c r="B140" s="86" t="s">
        <v>3</v>
      </c>
      <c r="C140" s="42">
        <v>600</v>
      </c>
      <c r="D140" s="40"/>
      <c r="E140" s="41">
        <v>1</v>
      </c>
      <c r="F140" s="41"/>
      <c r="G140" s="41">
        <v>1</v>
      </c>
      <c r="H140" s="37">
        <f>SUM(C140:G140)</f>
        <v>602</v>
      </c>
    </row>
    <row r="141" spans="1:8" ht="15.6" x14ac:dyDescent="0.25">
      <c r="A141" s="49" t="s">
        <v>28</v>
      </c>
      <c r="B141" s="86" t="s">
        <v>5</v>
      </c>
      <c r="C141" s="42">
        <v>141</v>
      </c>
      <c r="D141" s="40">
        <v>1</v>
      </c>
      <c r="E141" s="41"/>
      <c r="F141" s="41"/>
      <c r="G141" s="41"/>
      <c r="H141" s="37">
        <f>SUM(C141:G141)</f>
        <v>142</v>
      </c>
    </row>
    <row r="142" spans="1:8" ht="15.6" x14ac:dyDescent="0.25">
      <c r="A142" s="49" t="s">
        <v>182</v>
      </c>
      <c r="B142" s="86" t="s">
        <v>5</v>
      </c>
      <c r="C142" s="42">
        <v>2</v>
      </c>
      <c r="D142" s="40"/>
      <c r="E142" s="41"/>
      <c r="F142" s="41"/>
      <c r="G142" s="41"/>
      <c r="H142" s="37">
        <f>SUM(C142:G142)</f>
        <v>2</v>
      </c>
    </row>
    <row r="143" spans="1:8" ht="15.6" x14ac:dyDescent="0.25">
      <c r="A143" s="93" t="s">
        <v>29</v>
      </c>
      <c r="B143" s="94"/>
      <c r="C143" s="47">
        <f>SUM(C140:C142)</f>
        <v>743</v>
      </c>
      <c r="D143" s="95">
        <f>SUM(D140:D142)</f>
        <v>1</v>
      </c>
      <c r="E143" s="96">
        <f t="shared" ref="E143:G143" si="26">SUM(E140:E142)</f>
        <v>1</v>
      </c>
      <c r="F143" s="96">
        <f t="shared" si="26"/>
        <v>0</v>
      </c>
      <c r="G143" s="96">
        <f t="shared" si="26"/>
        <v>1</v>
      </c>
      <c r="H143" s="47">
        <f>SUM(H140:H142)</f>
        <v>746</v>
      </c>
    </row>
    <row r="144" spans="1:8" ht="15.6" x14ac:dyDescent="0.25">
      <c r="A144" s="38" t="s">
        <v>30</v>
      </c>
      <c r="B144" s="68" t="s">
        <v>3</v>
      </c>
      <c r="C144" s="34">
        <v>634</v>
      </c>
      <c r="D144" s="40">
        <v>2</v>
      </c>
      <c r="E144" s="41"/>
      <c r="F144" s="41"/>
      <c r="G144" s="41"/>
      <c r="H144" s="37">
        <f t="shared" ref="H144:H154" si="27">SUM(C144:G144)</f>
        <v>636</v>
      </c>
    </row>
    <row r="145" spans="1:8" ht="15.6" x14ac:dyDescent="0.25">
      <c r="A145" s="77" t="s">
        <v>15</v>
      </c>
      <c r="B145" s="68" t="s">
        <v>3</v>
      </c>
      <c r="C145" s="34">
        <v>158</v>
      </c>
      <c r="D145" s="40"/>
      <c r="E145" s="41"/>
      <c r="F145" s="41"/>
      <c r="G145" s="41">
        <v>1</v>
      </c>
      <c r="H145" s="37">
        <f t="shared" si="27"/>
        <v>159</v>
      </c>
    </row>
    <row r="146" spans="1:8" ht="15.6" x14ac:dyDescent="0.25">
      <c r="A146" s="38" t="s">
        <v>163</v>
      </c>
      <c r="B146" s="68" t="s">
        <v>3</v>
      </c>
      <c r="C146" s="34">
        <v>4</v>
      </c>
      <c r="D146" s="40"/>
      <c r="E146" s="41"/>
      <c r="F146" s="41"/>
      <c r="G146" s="41"/>
      <c r="H146" s="37">
        <f t="shared" si="27"/>
        <v>4</v>
      </c>
    </row>
    <row r="147" spans="1:8" ht="15.6" x14ac:dyDescent="0.25">
      <c r="A147" s="77" t="s">
        <v>164</v>
      </c>
      <c r="B147" s="68" t="s">
        <v>3</v>
      </c>
      <c r="C147" s="34">
        <v>24</v>
      </c>
      <c r="D147" s="40">
        <v>1</v>
      </c>
      <c r="E147" s="41"/>
      <c r="F147" s="41"/>
      <c r="G147" s="41"/>
      <c r="H147" s="37">
        <f t="shared" si="27"/>
        <v>25</v>
      </c>
    </row>
    <row r="148" spans="1:8" ht="15.6" x14ac:dyDescent="0.25">
      <c r="A148" s="77" t="s">
        <v>84</v>
      </c>
      <c r="B148" s="68" t="s">
        <v>5</v>
      </c>
      <c r="C148" s="34">
        <v>182</v>
      </c>
      <c r="D148" s="40">
        <v>1</v>
      </c>
      <c r="E148" s="41"/>
      <c r="F148" s="41"/>
      <c r="G148" s="41"/>
      <c r="H148" s="37">
        <f t="shared" si="27"/>
        <v>183</v>
      </c>
    </row>
    <row r="149" spans="1:8" ht="30" x14ac:dyDescent="0.25">
      <c r="A149" s="77" t="s">
        <v>139</v>
      </c>
      <c r="B149" s="68" t="s">
        <v>5</v>
      </c>
      <c r="C149" s="34"/>
      <c r="D149" s="40"/>
      <c r="E149" s="41"/>
      <c r="F149" s="41">
        <v>12</v>
      </c>
      <c r="G149" s="41"/>
      <c r="H149" s="37">
        <f t="shared" si="27"/>
        <v>12</v>
      </c>
    </row>
    <row r="150" spans="1:8" ht="15.6" x14ac:dyDescent="0.25">
      <c r="A150" s="77" t="s">
        <v>59</v>
      </c>
      <c r="B150" s="68" t="s">
        <v>5</v>
      </c>
      <c r="C150" s="34">
        <v>115</v>
      </c>
      <c r="D150" s="40">
        <v>5</v>
      </c>
      <c r="E150" s="41"/>
      <c r="F150" s="41"/>
      <c r="G150" s="41"/>
      <c r="H150" s="37">
        <f t="shared" si="27"/>
        <v>120</v>
      </c>
    </row>
    <row r="151" spans="1:8" ht="15.6" x14ac:dyDescent="0.25">
      <c r="A151" s="132" t="s">
        <v>75</v>
      </c>
      <c r="B151" s="151" t="s">
        <v>3</v>
      </c>
      <c r="C151" s="126">
        <v>1</v>
      </c>
      <c r="D151" s="35"/>
      <c r="E151" s="36"/>
      <c r="F151" s="36"/>
      <c r="G151" s="36"/>
      <c r="H151" s="37">
        <f t="shared" si="27"/>
        <v>1</v>
      </c>
    </row>
    <row r="152" spans="1:8" ht="15.6" x14ac:dyDescent="0.25">
      <c r="A152" s="77" t="s">
        <v>18</v>
      </c>
      <c r="B152" s="68" t="s">
        <v>3</v>
      </c>
      <c r="C152" s="34">
        <v>170</v>
      </c>
      <c r="D152" s="40">
        <v>1</v>
      </c>
      <c r="E152" s="41"/>
      <c r="F152" s="41"/>
      <c r="G152" s="41"/>
      <c r="H152" s="37">
        <f t="shared" si="27"/>
        <v>171</v>
      </c>
    </row>
    <row r="153" spans="1:8" ht="15.6" x14ac:dyDescent="0.25">
      <c r="A153" s="132" t="s">
        <v>165</v>
      </c>
      <c r="B153" s="151" t="s">
        <v>3</v>
      </c>
      <c r="C153" s="126">
        <v>1</v>
      </c>
      <c r="D153" s="35"/>
      <c r="E153" s="36"/>
      <c r="F153" s="36"/>
      <c r="G153" s="36"/>
      <c r="H153" s="37">
        <f t="shared" si="27"/>
        <v>1</v>
      </c>
    </row>
    <row r="154" spans="1:8" ht="15.6" x14ac:dyDescent="0.25">
      <c r="A154" s="97" t="s">
        <v>166</v>
      </c>
      <c r="B154" s="98" t="s">
        <v>3</v>
      </c>
      <c r="C154" s="37">
        <v>6</v>
      </c>
      <c r="D154" s="35"/>
      <c r="E154" s="36"/>
      <c r="F154" s="36"/>
      <c r="G154" s="36"/>
      <c r="H154" s="37">
        <f t="shared" si="27"/>
        <v>6</v>
      </c>
    </row>
    <row r="155" spans="1:8" ht="15.6" x14ac:dyDescent="0.25">
      <c r="A155" s="69" t="s">
        <v>76</v>
      </c>
      <c r="B155" s="94"/>
      <c r="C155" s="47">
        <f>SUM(C144:C154)</f>
        <v>1295</v>
      </c>
      <c r="D155" s="95">
        <f t="shared" ref="D155:G155" si="28">SUM(D144:D154)</f>
        <v>10</v>
      </c>
      <c r="E155" s="96">
        <f t="shared" si="28"/>
        <v>0</v>
      </c>
      <c r="F155" s="96">
        <f t="shared" si="28"/>
        <v>12</v>
      </c>
      <c r="G155" s="96">
        <f t="shared" si="28"/>
        <v>1</v>
      </c>
      <c r="H155" s="47">
        <f>SUM(H144:H154)</f>
        <v>1318</v>
      </c>
    </row>
    <row r="156" spans="1:8" ht="15.6" x14ac:dyDescent="0.25">
      <c r="A156" s="72" t="s">
        <v>50</v>
      </c>
      <c r="B156" s="88" t="s">
        <v>3</v>
      </c>
      <c r="C156" s="74">
        <v>240</v>
      </c>
      <c r="D156" s="75"/>
      <c r="E156" s="76"/>
      <c r="F156" s="76"/>
      <c r="G156" s="76"/>
      <c r="H156" s="37">
        <f t="shared" ref="H156:H168" si="29">SUM(C156:G156)</f>
        <v>240</v>
      </c>
    </row>
    <row r="157" spans="1:8" ht="15.6" x14ac:dyDescent="0.25">
      <c r="A157" s="72" t="s">
        <v>9</v>
      </c>
      <c r="B157" s="88" t="s">
        <v>3</v>
      </c>
      <c r="C157" s="74">
        <v>233</v>
      </c>
      <c r="D157" s="75">
        <v>1</v>
      </c>
      <c r="E157" s="76"/>
      <c r="F157" s="76"/>
      <c r="G157" s="76"/>
      <c r="H157" s="37">
        <f t="shared" si="29"/>
        <v>234</v>
      </c>
    </row>
    <row r="158" spans="1:8" ht="15.6" x14ac:dyDescent="0.25">
      <c r="A158" s="72" t="s">
        <v>167</v>
      </c>
      <c r="B158" s="88" t="s">
        <v>3</v>
      </c>
      <c r="C158" s="74">
        <v>18</v>
      </c>
      <c r="D158" s="75"/>
      <c r="E158" s="76"/>
      <c r="F158" s="76"/>
      <c r="G158" s="76"/>
      <c r="H158" s="37">
        <f t="shared" si="29"/>
        <v>18</v>
      </c>
    </row>
    <row r="159" spans="1:8" ht="15.6" x14ac:dyDescent="0.25">
      <c r="A159" s="77" t="s">
        <v>110</v>
      </c>
      <c r="B159" s="86" t="s">
        <v>3</v>
      </c>
      <c r="C159" s="42">
        <v>5</v>
      </c>
      <c r="D159" s="40"/>
      <c r="E159" s="41"/>
      <c r="F159" s="41"/>
      <c r="G159" s="41"/>
      <c r="H159" s="37">
        <f t="shared" si="29"/>
        <v>5</v>
      </c>
    </row>
    <row r="160" spans="1:8" ht="16.350000000000001" customHeight="1" x14ac:dyDescent="0.25">
      <c r="A160" s="38" t="s">
        <v>227</v>
      </c>
      <c r="B160" s="86" t="s">
        <v>3</v>
      </c>
      <c r="C160" s="42">
        <v>6</v>
      </c>
      <c r="D160" s="40"/>
      <c r="E160" s="41">
        <v>2</v>
      </c>
      <c r="F160" s="41"/>
      <c r="G160" s="41"/>
      <c r="H160" s="37">
        <f t="shared" si="29"/>
        <v>8</v>
      </c>
    </row>
    <row r="161" spans="1:9" ht="15.6" x14ac:dyDescent="0.25">
      <c r="A161" s="132" t="s">
        <v>228</v>
      </c>
      <c r="B161" s="151" t="s">
        <v>3</v>
      </c>
      <c r="C161" s="126">
        <v>1</v>
      </c>
      <c r="D161" s="35"/>
      <c r="E161" s="36"/>
      <c r="F161" s="36"/>
      <c r="G161" s="36"/>
      <c r="H161" s="37">
        <f t="shared" si="29"/>
        <v>1</v>
      </c>
    </row>
    <row r="162" spans="1:9" ht="15.6" x14ac:dyDescent="0.25">
      <c r="A162" s="97" t="s">
        <v>229</v>
      </c>
      <c r="B162" s="98" t="s">
        <v>3</v>
      </c>
      <c r="C162" s="37">
        <v>2</v>
      </c>
      <c r="D162" s="35"/>
      <c r="E162" s="36"/>
      <c r="F162" s="36"/>
      <c r="G162" s="36"/>
      <c r="H162" s="37">
        <f t="shared" si="29"/>
        <v>2</v>
      </c>
    </row>
    <row r="163" spans="1:9" s="21" customFormat="1" ht="16.350000000000001" customHeight="1" x14ac:dyDescent="0.25">
      <c r="A163" s="303" t="s">
        <v>175</v>
      </c>
      <c r="B163" s="129" t="s">
        <v>5</v>
      </c>
      <c r="C163" s="130">
        <v>95</v>
      </c>
      <c r="D163" s="131">
        <v>1</v>
      </c>
      <c r="E163" s="128"/>
      <c r="F163" s="128"/>
      <c r="G163" s="128"/>
      <c r="H163" s="37">
        <f t="shared" si="29"/>
        <v>96</v>
      </c>
      <c r="I163" s="22"/>
    </row>
    <row r="164" spans="1:9" s="21" customFormat="1" ht="16.350000000000001" customHeight="1" x14ac:dyDescent="0.25">
      <c r="A164" s="303" t="s">
        <v>176</v>
      </c>
      <c r="B164" s="129" t="s">
        <v>5</v>
      </c>
      <c r="C164" s="130">
        <v>16</v>
      </c>
      <c r="D164" s="131"/>
      <c r="E164" s="128"/>
      <c r="F164" s="128"/>
      <c r="G164" s="128"/>
      <c r="H164" s="37">
        <f t="shared" si="29"/>
        <v>16</v>
      </c>
      <c r="I164" s="22"/>
    </row>
    <row r="165" spans="1:9" ht="15.6" x14ac:dyDescent="0.25">
      <c r="A165" s="49" t="s">
        <v>182</v>
      </c>
      <c r="B165" s="86" t="s">
        <v>5</v>
      </c>
      <c r="C165" s="42">
        <v>1</v>
      </c>
      <c r="D165" s="40"/>
      <c r="E165" s="41"/>
      <c r="F165" s="41"/>
      <c r="G165" s="41"/>
      <c r="H165" s="37">
        <f>SUM(C165:G165)</f>
        <v>1</v>
      </c>
    </row>
    <row r="166" spans="1:9" ht="16.350000000000001" customHeight="1" x14ac:dyDescent="0.25">
      <c r="A166" s="38" t="s">
        <v>117</v>
      </c>
      <c r="B166" s="86" t="s">
        <v>3</v>
      </c>
      <c r="C166" s="42">
        <v>96</v>
      </c>
      <c r="D166" s="40">
        <v>1</v>
      </c>
      <c r="E166" s="41"/>
      <c r="F166" s="41"/>
      <c r="G166" s="41"/>
      <c r="H166" s="37">
        <f t="shared" ref="H166" si="30">SUM(C166:G166)</f>
        <v>97</v>
      </c>
    </row>
    <row r="167" spans="1:9" s="21" customFormat="1" ht="31.35" customHeight="1" x14ac:dyDescent="0.25">
      <c r="A167" s="303" t="s">
        <v>91</v>
      </c>
      <c r="B167" s="129" t="s">
        <v>5</v>
      </c>
      <c r="C167" s="130"/>
      <c r="D167" s="131"/>
      <c r="E167" s="128"/>
      <c r="F167" s="128">
        <v>21</v>
      </c>
      <c r="G167" s="128"/>
      <c r="H167" s="37">
        <f t="shared" si="29"/>
        <v>21</v>
      </c>
      <c r="I167" s="22"/>
    </row>
    <row r="168" spans="1:9" s="21" customFormat="1" ht="15" customHeight="1" x14ac:dyDescent="0.25">
      <c r="A168" s="303" t="s">
        <v>92</v>
      </c>
      <c r="B168" s="129" t="s">
        <v>5</v>
      </c>
      <c r="C168" s="130"/>
      <c r="D168" s="131"/>
      <c r="E168" s="128"/>
      <c r="F168" s="128">
        <v>13</v>
      </c>
      <c r="G168" s="128"/>
      <c r="H168" s="37">
        <f t="shared" si="29"/>
        <v>13</v>
      </c>
      <c r="I168" s="22"/>
    </row>
    <row r="169" spans="1:9" ht="15.75" customHeight="1" x14ac:dyDescent="0.25">
      <c r="A169" s="78" t="s">
        <v>77</v>
      </c>
      <c r="B169" s="89"/>
      <c r="C169" s="80">
        <f>SUM(C156:C168)</f>
        <v>713</v>
      </c>
      <c r="D169" s="123">
        <f t="shared" ref="D169:G169" si="31">SUM(D156:D168)</f>
        <v>3</v>
      </c>
      <c r="E169" s="125">
        <f t="shared" si="31"/>
        <v>2</v>
      </c>
      <c r="F169" s="124">
        <f t="shared" si="31"/>
        <v>34</v>
      </c>
      <c r="G169" s="124">
        <f t="shared" si="31"/>
        <v>0</v>
      </c>
      <c r="H169" s="47">
        <f>SUM(H156:H168)</f>
        <v>752</v>
      </c>
    </row>
    <row r="170" spans="1:9" ht="15.6" customHeight="1" x14ac:dyDescent="0.25">
      <c r="A170" s="49" t="s">
        <v>82</v>
      </c>
      <c r="B170" s="86" t="s">
        <v>3</v>
      </c>
      <c r="C170" s="92">
        <v>419</v>
      </c>
      <c r="D170" s="105">
        <v>1</v>
      </c>
      <c r="E170" s="41"/>
      <c r="F170" s="41"/>
      <c r="G170" s="41"/>
      <c r="H170" s="37">
        <f t="shared" ref="H170:H175" si="32">SUM(C170:G170)</f>
        <v>420</v>
      </c>
    </row>
    <row r="171" spans="1:9" ht="15.6" customHeight="1" x14ac:dyDescent="0.25">
      <c r="A171" s="49" t="s">
        <v>69</v>
      </c>
      <c r="B171" s="86" t="s">
        <v>3</v>
      </c>
      <c r="C171" s="92">
        <v>201</v>
      </c>
      <c r="D171" s="105">
        <v>1</v>
      </c>
      <c r="E171" s="41">
        <v>1</v>
      </c>
      <c r="F171" s="41"/>
      <c r="G171" s="41">
        <v>1</v>
      </c>
      <c r="H171" s="37">
        <f t="shared" si="32"/>
        <v>204</v>
      </c>
    </row>
    <row r="172" spans="1:9" ht="15.6" customHeight="1" x14ac:dyDescent="0.25">
      <c r="A172" s="72" t="s">
        <v>138</v>
      </c>
      <c r="B172" s="88" t="s">
        <v>5</v>
      </c>
      <c r="C172" s="92">
        <v>40</v>
      </c>
      <c r="D172" s="105">
        <v>1</v>
      </c>
      <c r="E172" s="41"/>
      <c r="F172" s="41"/>
      <c r="G172" s="41"/>
      <c r="H172" s="37">
        <f t="shared" si="32"/>
        <v>41</v>
      </c>
    </row>
    <row r="173" spans="1:9" ht="15.6" customHeight="1" x14ac:dyDescent="0.25">
      <c r="A173" s="72" t="s">
        <v>137</v>
      </c>
      <c r="B173" s="88" t="s">
        <v>5</v>
      </c>
      <c r="C173" s="92">
        <v>48</v>
      </c>
      <c r="D173" s="105">
        <v>1</v>
      </c>
      <c r="E173" s="41"/>
      <c r="F173" s="41"/>
      <c r="G173" s="41"/>
      <c r="H173" s="37">
        <f t="shared" si="32"/>
        <v>49</v>
      </c>
    </row>
    <row r="174" spans="1:9" ht="15.6" customHeight="1" x14ac:dyDescent="0.25">
      <c r="A174" s="72" t="s">
        <v>177</v>
      </c>
      <c r="B174" s="88" t="s">
        <v>5</v>
      </c>
      <c r="C174" s="92">
        <v>48</v>
      </c>
      <c r="D174" s="105"/>
      <c r="E174" s="41"/>
      <c r="F174" s="41"/>
      <c r="G174" s="41">
        <v>1</v>
      </c>
      <c r="H174" s="37">
        <f t="shared" si="32"/>
        <v>49</v>
      </c>
    </row>
    <row r="175" spans="1:9" ht="15.6" customHeight="1" x14ac:dyDescent="0.25">
      <c r="A175" s="72" t="s">
        <v>178</v>
      </c>
      <c r="B175" s="88" t="s">
        <v>5</v>
      </c>
      <c r="C175" s="92">
        <v>67</v>
      </c>
      <c r="D175" s="105">
        <v>1</v>
      </c>
      <c r="E175" s="41">
        <v>3</v>
      </c>
      <c r="F175" s="41"/>
      <c r="G175" s="41"/>
      <c r="H175" s="37">
        <f t="shared" si="32"/>
        <v>71</v>
      </c>
    </row>
    <row r="176" spans="1:9" s="3" customFormat="1" ht="16.2" thickBot="1" x14ac:dyDescent="0.3">
      <c r="A176" s="93" t="s">
        <v>179</v>
      </c>
      <c r="B176" s="94"/>
      <c r="C176" s="47">
        <f>SUM(C170:C175)</f>
        <v>823</v>
      </c>
      <c r="D176" s="95">
        <f>SUM(D170:D175)</f>
        <v>5</v>
      </c>
      <c r="E176" s="118">
        <f t="shared" ref="E176:G176" si="33">SUM(E170:E175)</f>
        <v>4</v>
      </c>
      <c r="F176" s="118">
        <f t="shared" si="33"/>
        <v>0</v>
      </c>
      <c r="G176" s="118">
        <f t="shared" si="33"/>
        <v>2</v>
      </c>
      <c r="H176" s="47">
        <f>SUM(H170:H175)</f>
        <v>834</v>
      </c>
    </row>
    <row r="177" spans="1:12" s="3" customFormat="1" ht="16.2" thickBot="1" x14ac:dyDescent="0.3">
      <c r="A177" s="81" t="s">
        <v>33</v>
      </c>
      <c r="B177" s="91"/>
      <c r="C177" s="83">
        <f t="shared" ref="C177:H177" si="34">SUM(C143,C155,C169,C176)</f>
        <v>3574</v>
      </c>
      <c r="D177" s="83">
        <f>SUM(D143,D155,D169,D176)</f>
        <v>19</v>
      </c>
      <c r="E177" s="83">
        <f t="shared" si="34"/>
        <v>7</v>
      </c>
      <c r="F177" s="83">
        <f t="shared" si="34"/>
        <v>46</v>
      </c>
      <c r="G177" s="83">
        <f t="shared" si="34"/>
        <v>4</v>
      </c>
      <c r="H177" s="83">
        <f t="shared" si="34"/>
        <v>3650</v>
      </c>
    </row>
    <row r="178" spans="1:12" s="19" customFormat="1" ht="18" thickBot="1" x14ac:dyDescent="0.3">
      <c r="A178" s="99" t="s">
        <v>34</v>
      </c>
      <c r="B178" s="100"/>
      <c r="C178" s="101">
        <f>SUM(C78,C38,C132,C177)</f>
        <v>11121</v>
      </c>
      <c r="D178" s="102">
        <f>SUM(D78,D38,D132,D177)</f>
        <v>56</v>
      </c>
      <c r="E178" s="102">
        <f>SUM(E78,E38,E132,E177)</f>
        <v>46</v>
      </c>
      <c r="F178" s="102">
        <f>SUM(F78,F38,F132,F177)</f>
        <v>140</v>
      </c>
      <c r="G178" s="102">
        <f>SUM(G78,G38,G132,G177)</f>
        <v>17</v>
      </c>
      <c r="H178" s="103">
        <f>SUM(H38,H78,H132,H177)</f>
        <v>11380</v>
      </c>
    </row>
    <row r="179" spans="1:12" s="19" customFormat="1" ht="14.4" thickBot="1" x14ac:dyDescent="0.3">
      <c r="A179" s="3"/>
      <c r="B179" s="3"/>
      <c r="C179" s="24"/>
      <c r="D179" s="28"/>
      <c r="E179" s="28"/>
      <c r="F179" s="28"/>
      <c r="G179" s="28"/>
      <c r="H179" s="24"/>
    </row>
    <row r="180" spans="1:12" s="327" customFormat="1" ht="13.8" x14ac:dyDescent="0.25">
      <c r="A180" s="418" t="s">
        <v>230</v>
      </c>
      <c r="B180" s="419"/>
      <c r="C180" s="419"/>
      <c r="D180" s="419"/>
      <c r="E180" s="419"/>
      <c r="F180" s="419"/>
      <c r="G180" s="419"/>
      <c r="H180" s="420"/>
    </row>
    <row r="181" spans="1:12" s="327" customFormat="1" ht="13.8" x14ac:dyDescent="0.25">
      <c r="A181" s="421"/>
      <c r="B181" s="422"/>
      <c r="C181" s="422"/>
      <c r="D181" s="422"/>
      <c r="E181" s="422"/>
      <c r="F181" s="422"/>
      <c r="G181" s="422"/>
      <c r="H181" s="423"/>
    </row>
    <row r="182" spans="1:12" s="327" customFormat="1" ht="13.8" x14ac:dyDescent="0.25">
      <c r="A182" s="421"/>
      <c r="B182" s="422"/>
      <c r="C182" s="422"/>
      <c r="D182" s="422"/>
      <c r="E182" s="422"/>
      <c r="F182" s="422"/>
      <c r="G182" s="422"/>
      <c r="H182" s="423"/>
    </row>
    <row r="183" spans="1:12" s="327" customFormat="1" ht="13.8" x14ac:dyDescent="0.25">
      <c r="A183" s="421"/>
      <c r="B183" s="422"/>
      <c r="C183" s="422"/>
      <c r="D183" s="422"/>
      <c r="E183" s="422"/>
      <c r="F183" s="422"/>
      <c r="G183" s="422"/>
      <c r="H183" s="423"/>
    </row>
    <row r="184" spans="1:12" s="327" customFormat="1" ht="41.25" customHeight="1" x14ac:dyDescent="0.25">
      <c r="A184" s="421"/>
      <c r="B184" s="422"/>
      <c r="C184" s="422"/>
      <c r="D184" s="422"/>
      <c r="E184" s="422"/>
      <c r="F184" s="422"/>
      <c r="G184" s="422"/>
      <c r="H184" s="423"/>
      <c r="I184" s="328"/>
    </row>
    <row r="185" spans="1:12" s="327" customFormat="1" ht="13.8" x14ac:dyDescent="0.25">
      <c r="A185" s="421"/>
      <c r="B185" s="422"/>
      <c r="C185" s="422"/>
      <c r="D185" s="422"/>
      <c r="E185" s="422"/>
      <c r="F185" s="422"/>
      <c r="G185" s="422"/>
      <c r="H185" s="423"/>
    </row>
    <row r="186" spans="1:12" s="327" customFormat="1" ht="27.75" customHeight="1" thickBot="1" x14ac:dyDescent="0.3">
      <c r="A186" s="424"/>
      <c r="B186" s="425"/>
      <c r="C186" s="425"/>
      <c r="D186" s="425"/>
      <c r="E186" s="425"/>
      <c r="F186" s="425"/>
      <c r="G186" s="425"/>
      <c r="H186" s="426"/>
    </row>
    <row r="187" spans="1:12" s="327" customFormat="1" ht="15.6" thickBot="1" x14ac:dyDescent="0.3">
      <c r="A187" s="329" t="s">
        <v>97</v>
      </c>
      <c r="B187" s="330"/>
      <c r="C187" s="331"/>
      <c r="D187" s="331"/>
      <c r="E187" s="331"/>
      <c r="F187" s="331"/>
      <c r="G187" s="331"/>
      <c r="H187" s="332"/>
    </row>
    <row r="188" spans="1:12" s="327" customFormat="1" ht="15.6" thickBot="1" x14ac:dyDescent="0.3">
      <c r="A188" s="333"/>
      <c r="B188" s="138"/>
      <c r="C188" s="334"/>
      <c r="D188" s="334"/>
      <c r="E188" s="334"/>
      <c r="F188" s="334"/>
      <c r="G188" s="334"/>
      <c r="H188" s="334"/>
    </row>
    <row r="189" spans="1:12" s="327" customFormat="1" ht="15.6" x14ac:dyDescent="0.3">
      <c r="A189" s="133" t="s">
        <v>168</v>
      </c>
      <c r="B189" s="134"/>
      <c r="C189" s="135"/>
      <c r="D189" s="135"/>
      <c r="E189" s="135"/>
      <c r="F189" s="135"/>
      <c r="G189" s="135"/>
      <c r="H189" s="136"/>
    </row>
    <row r="190" spans="1:12" s="327" customFormat="1" ht="15" customHeight="1" x14ac:dyDescent="0.25">
      <c r="A190" s="137"/>
      <c r="B190" s="138"/>
      <c r="C190" s="139"/>
      <c r="D190" s="139"/>
      <c r="E190" s="139"/>
      <c r="F190" s="139"/>
      <c r="G190" s="139"/>
      <c r="H190" s="141"/>
      <c r="I190" s="335"/>
      <c r="J190" s="335"/>
      <c r="K190" s="335"/>
      <c r="L190" s="336"/>
    </row>
    <row r="191" spans="1:12" s="327" customFormat="1" ht="15" customHeight="1" x14ac:dyDescent="0.25">
      <c r="A191" s="137"/>
      <c r="B191" s="138"/>
      <c r="C191" s="142" t="s">
        <v>35</v>
      </c>
      <c r="D191" s="142" t="s">
        <v>36</v>
      </c>
      <c r="E191" s="139"/>
      <c r="F191" s="140"/>
      <c r="G191" s="140"/>
      <c r="H191" s="141"/>
      <c r="I191" s="336"/>
      <c r="J191" s="336"/>
      <c r="K191" s="336"/>
      <c r="L191" s="336"/>
    </row>
    <row r="192" spans="1:12" s="336" customFormat="1" x14ac:dyDescent="0.25">
      <c r="A192" s="137" t="s">
        <v>37</v>
      </c>
      <c r="B192" s="138"/>
      <c r="C192" s="139">
        <v>9290</v>
      </c>
      <c r="D192" s="143">
        <f>C192/C194</f>
        <v>0.83535653268590959</v>
      </c>
      <c r="E192" s="139"/>
      <c r="F192" s="144"/>
      <c r="G192" s="144"/>
      <c r="H192" s="145"/>
    </row>
    <row r="193" spans="1:12" s="336" customFormat="1" x14ac:dyDescent="0.25">
      <c r="A193" s="137" t="s">
        <v>38</v>
      </c>
      <c r="B193" s="138"/>
      <c r="C193" s="139">
        <v>1831</v>
      </c>
      <c r="D193" s="143">
        <f>C193/C194</f>
        <v>0.16464346731409046</v>
      </c>
      <c r="E193" s="139"/>
      <c r="F193" s="144"/>
      <c r="G193" s="144"/>
      <c r="H193" s="145"/>
    </row>
    <row r="194" spans="1:12" s="336" customFormat="1" ht="15" customHeight="1" thickBot="1" x14ac:dyDescent="0.3">
      <c r="A194" s="146" t="s">
        <v>39</v>
      </c>
      <c r="B194" s="147"/>
      <c r="C194" s="148">
        <f>SUM(C192:C193)</f>
        <v>11121</v>
      </c>
      <c r="D194" s="304"/>
      <c r="E194" s="148"/>
      <c r="F194" s="149"/>
      <c r="G194" s="149"/>
      <c r="H194" s="150"/>
      <c r="I194" s="337"/>
      <c r="J194" s="338"/>
      <c r="K194" s="338"/>
      <c r="L194" s="327"/>
    </row>
    <row r="195" spans="1:12" s="336" customFormat="1" ht="13.5" customHeight="1" x14ac:dyDescent="0.25">
      <c r="A195" s="339"/>
      <c r="B195" s="340"/>
      <c r="C195" s="341"/>
      <c r="D195" s="341"/>
      <c r="E195" s="341"/>
      <c r="F195" s="341"/>
      <c r="G195" s="341"/>
      <c r="H195" s="334"/>
      <c r="I195" s="342"/>
      <c r="J195" s="335"/>
      <c r="K195" s="335"/>
    </row>
    <row r="196" spans="1:12" s="336" customFormat="1" ht="34.799999999999997" customHeight="1" x14ac:dyDescent="0.25">
      <c r="A196" s="427" t="s">
        <v>231</v>
      </c>
      <c r="B196" s="428"/>
      <c r="C196" s="428"/>
      <c r="D196" s="428"/>
      <c r="E196" s="428"/>
      <c r="F196" s="428"/>
      <c r="G196" s="428"/>
      <c r="H196" s="428"/>
      <c r="I196" s="342"/>
      <c r="J196" s="335"/>
      <c r="K196" s="335"/>
    </row>
    <row r="197" spans="1:12" s="336" customFormat="1" ht="21" customHeight="1" x14ac:dyDescent="0.25">
      <c r="A197" s="343" t="s">
        <v>40</v>
      </c>
      <c r="B197" s="342"/>
      <c r="C197" s="140"/>
      <c r="D197" s="140"/>
      <c r="E197" s="140"/>
      <c r="F197" s="140"/>
      <c r="G197" s="140"/>
      <c r="H197" s="334"/>
    </row>
    <row r="198" spans="1:12" s="336" customFormat="1" ht="30" customHeight="1" x14ac:dyDescent="0.25">
      <c r="C198" s="334"/>
      <c r="D198" s="334"/>
      <c r="E198" s="334"/>
      <c r="F198" s="334"/>
      <c r="G198" s="334"/>
      <c r="H198" s="334"/>
    </row>
    <row r="200" spans="1:12" x14ac:dyDescent="0.25">
      <c r="I200" s="16"/>
      <c r="J200" s="16"/>
    </row>
  </sheetData>
  <dataConsolidate/>
  <mergeCells count="26">
    <mergeCell ref="G9:G10"/>
    <mergeCell ref="H9:H10"/>
    <mergeCell ref="A84:A85"/>
    <mergeCell ref="B84:B85"/>
    <mergeCell ref="C84:C85"/>
    <mergeCell ref="D84:D85"/>
    <mergeCell ref="E84:E85"/>
    <mergeCell ref="F84:F85"/>
    <mergeCell ref="G84:G85"/>
    <mergeCell ref="H84:H85"/>
    <mergeCell ref="A9:A10"/>
    <mergeCell ref="B9:B10"/>
    <mergeCell ref="C9:C10"/>
    <mergeCell ref="D9:D10"/>
    <mergeCell ref="E9:E10"/>
    <mergeCell ref="F9:F10"/>
    <mergeCell ref="G138:G139"/>
    <mergeCell ref="H138:H139"/>
    <mergeCell ref="A180:H186"/>
    <mergeCell ref="A196:H196"/>
    <mergeCell ref="A138:A139"/>
    <mergeCell ref="B138:B139"/>
    <mergeCell ref="C138:C139"/>
    <mergeCell ref="D138:D139"/>
    <mergeCell ref="E138:E139"/>
    <mergeCell ref="F138:F139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01.12.2022
SG 2.1</oddHeader>
    <oddFooter>&amp;R&amp;A</oddFooter>
  </headerFooter>
  <rowBreaks count="2" manualBreakCount="2">
    <brk id="80" max="8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87"/>
  <sheetViews>
    <sheetView zoomScale="80" zoomScaleNormal="80" zoomScaleSheetLayoutView="40" workbookViewId="0">
      <selection activeCell="A16" sqref="A16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2" style="25" customWidth="1"/>
    <col min="5" max="5" width="11.5546875" style="25" customWidth="1"/>
    <col min="6" max="6" width="15.77734375" style="25" customWidth="1"/>
    <col min="7" max="7" width="13.7773437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196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197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14" t="s">
        <v>1</v>
      </c>
      <c r="B9" s="416" t="s">
        <v>2</v>
      </c>
      <c r="C9" s="391" t="s">
        <v>154</v>
      </c>
      <c r="D9" s="408" t="s">
        <v>155</v>
      </c>
      <c r="E9" s="410" t="s">
        <v>156</v>
      </c>
      <c r="F9" s="412" t="s">
        <v>98</v>
      </c>
      <c r="G9" s="389" t="s">
        <v>198</v>
      </c>
      <c r="H9" s="391" t="s">
        <v>180</v>
      </c>
    </row>
    <row r="10" spans="1:8" s="3" customFormat="1" ht="46.5" customHeight="1" thickBot="1" x14ac:dyDescent="0.3">
      <c r="A10" s="415"/>
      <c r="B10" s="417"/>
      <c r="C10" s="392"/>
      <c r="D10" s="409"/>
      <c r="E10" s="411"/>
      <c r="F10" s="413"/>
      <c r="G10" s="390"/>
      <c r="H10" s="392"/>
    </row>
    <row r="11" spans="1:8" s="3" customFormat="1" ht="15.6" customHeight="1" x14ac:dyDescent="0.25">
      <c r="A11" s="38" t="s">
        <v>4</v>
      </c>
      <c r="B11" s="39" t="s">
        <v>3</v>
      </c>
      <c r="C11" s="34">
        <v>195</v>
      </c>
      <c r="D11" s="35">
        <v>1</v>
      </c>
      <c r="E11" s="35"/>
      <c r="F11" s="36"/>
      <c r="G11" s="36"/>
      <c r="H11" s="37">
        <f t="shared" ref="H11:H21" si="0">SUM(C11:G11)</f>
        <v>196</v>
      </c>
    </row>
    <row r="12" spans="1:8" s="3" customFormat="1" ht="15.6" customHeight="1" x14ac:dyDescent="0.25">
      <c r="A12" s="38" t="s">
        <v>85</v>
      </c>
      <c r="B12" s="39" t="s">
        <v>3</v>
      </c>
      <c r="C12" s="34">
        <v>3</v>
      </c>
      <c r="D12" s="40"/>
      <c r="E12" s="40"/>
      <c r="F12" s="41"/>
      <c r="G12" s="41"/>
      <c r="H12" s="37">
        <f t="shared" si="0"/>
        <v>3</v>
      </c>
    </row>
    <row r="13" spans="1:8" s="3" customFormat="1" ht="15.6" customHeight="1" x14ac:dyDescent="0.25">
      <c r="A13" s="38" t="s">
        <v>80</v>
      </c>
      <c r="B13" s="39" t="s">
        <v>3</v>
      </c>
      <c r="C13" s="34">
        <v>221</v>
      </c>
      <c r="D13" s="40"/>
      <c r="E13" s="40"/>
      <c r="F13" s="41"/>
      <c r="G13" s="41">
        <v>1</v>
      </c>
      <c r="H13" s="37">
        <f t="shared" si="0"/>
        <v>222</v>
      </c>
    </row>
    <row r="14" spans="1:8" s="3" customFormat="1" ht="15.6" customHeight="1" x14ac:dyDescent="0.25">
      <c r="A14" s="38" t="s">
        <v>158</v>
      </c>
      <c r="B14" s="39" t="s">
        <v>3</v>
      </c>
      <c r="C14" s="34">
        <v>37</v>
      </c>
      <c r="D14" s="40"/>
      <c r="E14" s="40"/>
      <c r="F14" s="41"/>
      <c r="G14" s="41"/>
      <c r="H14" s="37">
        <f t="shared" si="0"/>
        <v>37</v>
      </c>
    </row>
    <row r="15" spans="1:8" s="3" customFormat="1" ht="15.6" customHeight="1" x14ac:dyDescent="0.25">
      <c r="A15" s="38" t="s">
        <v>113</v>
      </c>
      <c r="B15" s="39" t="s">
        <v>3</v>
      </c>
      <c r="C15" s="34">
        <v>18</v>
      </c>
      <c r="D15" s="40"/>
      <c r="E15" s="40"/>
      <c r="F15" s="41"/>
      <c r="G15" s="41"/>
      <c r="H15" s="37">
        <f t="shared" si="0"/>
        <v>18</v>
      </c>
    </row>
    <row r="16" spans="1:8" s="3" customFormat="1" ht="15.6" customHeight="1" x14ac:dyDescent="0.25">
      <c r="A16" s="38" t="s">
        <v>99</v>
      </c>
      <c r="B16" s="39" t="s">
        <v>3</v>
      </c>
      <c r="C16" s="34">
        <v>191</v>
      </c>
      <c r="D16" s="40"/>
      <c r="E16" s="40"/>
      <c r="F16" s="41"/>
      <c r="G16" s="41"/>
      <c r="H16" s="37">
        <f t="shared" si="0"/>
        <v>191</v>
      </c>
    </row>
    <row r="17" spans="1:8" s="3" customFormat="1" ht="15.6" customHeight="1" x14ac:dyDescent="0.25">
      <c r="A17" s="38" t="s">
        <v>121</v>
      </c>
      <c r="B17" s="39" t="s">
        <v>5</v>
      </c>
      <c r="C17" s="34">
        <v>14</v>
      </c>
      <c r="D17" s="40"/>
      <c r="E17" s="40"/>
      <c r="F17" s="41"/>
      <c r="G17" s="41"/>
      <c r="H17" s="37">
        <f t="shared" si="0"/>
        <v>14</v>
      </c>
    </row>
    <row r="18" spans="1:8" s="3" customFormat="1" ht="15.6" customHeight="1" x14ac:dyDescent="0.25">
      <c r="A18" s="38" t="s">
        <v>122</v>
      </c>
      <c r="B18" s="39" t="s">
        <v>5</v>
      </c>
      <c r="C18" s="34">
        <v>79</v>
      </c>
      <c r="D18" s="40"/>
      <c r="E18" s="40"/>
      <c r="F18" s="41"/>
      <c r="G18" s="41"/>
      <c r="H18" s="37">
        <f t="shared" si="0"/>
        <v>79</v>
      </c>
    </row>
    <row r="19" spans="1:8" s="3" customFormat="1" ht="15.6" customHeight="1" x14ac:dyDescent="0.25">
      <c r="A19" s="38" t="s">
        <v>181</v>
      </c>
      <c r="B19" s="39" t="s">
        <v>5</v>
      </c>
      <c r="C19" s="34">
        <v>54</v>
      </c>
      <c r="D19" s="40">
        <v>1</v>
      </c>
      <c r="E19" s="40">
        <v>1</v>
      </c>
      <c r="F19" s="41"/>
      <c r="G19" s="41">
        <v>2</v>
      </c>
      <c r="H19" s="37">
        <f t="shared" si="0"/>
        <v>58</v>
      </c>
    </row>
    <row r="20" spans="1:8" s="3" customFormat="1" ht="15.6" customHeight="1" x14ac:dyDescent="0.25">
      <c r="A20" s="38" t="s">
        <v>123</v>
      </c>
      <c r="B20" s="39" t="s">
        <v>5</v>
      </c>
      <c r="C20" s="34">
        <v>64</v>
      </c>
      <c r="D20" s="40">
        <v>2</v>
      </c>
      <c r="E20" s="40"/>
      <c r="F20" s="41"/>
      <c r="G20" s="41"/>
      <c r="H20" s="37">
        <f t="shared" si="0"/>
        <v>66</v>
      </c>
    </row>
    <row r="21" spans="1:8" s="3" customFormat="1" ht="15.6" customHeight="1" x14ac:dyDescent="0.25">
      <c r="A21" s="38" t="s">
        <v>86</v>
      </c>
      <c r="B21" s="39" t="s">
        <v>5</v>
      </c>
      <c r="C21" s="34">
        <v>4</v>
      </c>
      <c r="D21" s="40"/>
      <c r="E21" s="40"/>
      <c r="F21" s="41"/>
      <c r="G21" s="41"/>
      <c r="H21" s="37">
        <f t="shared" si="0"/>
        <v>4</v>
      </c>
    </row>
    <row r="22" spans="1:8" s="3" customFormat="1" ht="15.6" x14ac:dyDescent="0.25">
      <c r="A22" s="43" t="s">
        <v>71</v>
      </c>
      <c r="B22" s="44"/>
      <c r="C22" s="45">
        <f>SUM(C11:C21)</f>
        <v>880</v>
      </c>
      <c r="D22" s="121">
        <f t="shared" ref="D22:H22" si="1">SUM(D11:D21)</f>
        <v>4</v>
      </c>
      <c r="E22" s="46">
        <f t="shared" si="1"/>
        <v>1</v>
      </c>
      <c r="F22" s="46">
        <f t="shared" si="1"/>
        <v>0</v>
      </c>
      <c r="G22" s="46">
        <f t="shared" si="1"/>
        <v>3</v>
      </c>
      <c r="H22" s="45">
        <f t="shared" si="1"/>
        <v>888</v>
      </c>
    </row>
    <row r="23" spans="1:8" s="3" customFormat="1" ht="15.6" customHeight="1" x14ac:dyDescent="0.25">
      <c r="A23" s="132" t="s">
        <v>7</v>
      </c>
      <c r="B23" s="48" t="s">
        <v>3</v>
      </c>
      <c r="C23" s="37">
        <v>128</v>
      </c>
      <c r="D23" s="35">
        <v>1</v>
      </c>
      <c r="E23" s="35"/>
      <c r="F23" s="41"/>
      <c r="G23" s="41"/>
      <c r="H23" s="37">
        <f t="shared" ref="H23:H36" si="2">SUM(C23:G23)</f>
        <v>129</v>
      </c>
    </row>
    <row r="24" spans="1:8" s="3" customFormat="1" ht="15.6" customHeight="1" x14ac:dyDescent="0.25">
      <c r="A24" s="132" t="s">
        <v>81</v>
      </c>
      <c r="B24" s="48" t="s">
        <v>3</v>
      </c>
      <c r="C24" s="37">
        <v>1</v>
      </c>
      <c r="D24" s="35"/>
      <c r="E24" s="35"/>
      <c r="F24" s="41"/>
      <c r="G24" s="41"/>
      <c r="H24" s="37">
        <f t="shared" si="2"/>
        <v>1</v>
      </c>
    </row>
    <row r="25" spans="1:8" s="3" customFormat="1" ht="15.6" customHeight="1" x14ac:dyDescent="0.25">
      <c r="A25" s="49" t="s">
        <v>8</v>
      </c>
      <c r="B25" s="50" t="s">
        <v>3</v>
      </c>
      <c r="C25" s="42">
        <v>33</v>
      </c>
      <c r="D25" s="40"/>
      <c r="E25" s="40"/>
      <c r="F25" s="41"/>
      <c r="G25" s="41"/>
      <c r="H25" s="37">
        <f t="shared" si="2"/>
        <v>33</v>
      </c>
    </row>
    <row r="26" spans="1:8" s="3" customFormat="1" ht="15.6" customHeight="1" x14ac:dyDescent="0.25">
      <c r="A26" s="72" t="s">
        <v>148</v>
      </c>
      <c r="B26" s="50" t="s">
        <v>5</v>
      </c>
      <c r="C26" s="42">
        <v>23</v>
      </c>
      <c r="D26" s="40"/>
      <c r="E26" s="40"/>
      <c r="F26" s="41"/>
      <c r="G26" s="41"/>
      <c r="H26" s="37">
        <f t="shared" si="2"/>
        <v>23</v>
      </c>
    </row>
    <row r="27" spans="1:8" s="3" customFormat="1" ht="15.6" customHeight="1" x14ac:dyDescent="0.25">
      <c r="A27" s="72" t="s">
        <v>147</v>
      </c>
      <c r="B27" s="50" t="s">
        <v>5</v>
      </c>
      <c r="C27" s="42">
        <v>20</v>
      </c>
      <c r="D27" s="40"/>
      <c r="E27" s="40"/>
      <c r="F27" s="41"/>
      <c r="G27" s="41"/>
      <c r="H27" s="37">
        <f t="shared" si="2"/>
        <v>20</v>
      </c>
    </row>
    <row r="28" spans="1:8" s="3" customFormat="1" ht="15.6" customHeight="1" x14ac:dyDescent="0.25">
      <c r="A28" s="72" t="s">
        <v>55</v>
      </c>
      <c r="B28" s="50" t="s">
        <v>3</v>
      </c>
      <c r="C28" s="42">
        <v>25</v>
      </c>
      <c r="D28" s="40"/>
      <c r="E28" s="40"/>
      <c r="F28" s="41"/>
      <c r="G28" s="41"/>
      <c r="H28" s="37">
        <f t="shared" si="2"/>
        <v>25</v>
      </c>
    </row>
    <row r="29" spans="1:8" s="3" customFormat="1" ht="15.6" customHeight="1" x14ac:dyDescent="0.25">
      <c r="A29" s="49" t="s">
        <v>10</v>
      </c>
      <c r="B29" s="50" t="s">
        <v>3</v>
      </c>
      <c r="C29" s="42">
        <v>67</v>
      </c>
      <c r="D29" s="40">
        <v>1</v>
      </c>
      <c r="E29" s="40">
        <v>1</v>
      </c>
      <c r="F29" s="41"/>
      <c r="G29" s="41"/>
      <c r="H29" s="37">
        <f t="shared" si="2"/>
        <v>69</v>
      </c>
    </row>
    <row r="30" spans="1:8" s="3" customFormat="1" ht="15.6" customHeight="1" x14ac:dyDescent="0.25">
      <c r="A30" s="49" t="s">
        <v>87</v>
      </c>
      <c r="B30" s="50" t="s">
        <v>3</v>
      </c>
      <c r="C30" s="42">
        <v>3</v>
      </c>
      <c r="D30" s="40"/>
      <c r="E30" s="40"/>
      <c r="F30" s="41"/>
      <c r="G30" s="41"/>
      <c r="H30" s="37">
        <f t="shared" si="2"/>
        <v>3</v>
      </c>
    </row>
    <row r="31" spans="1:8" s="3" customFormat="1" ht="14.25" customHeight="1" x14ac:dyDescent="0.25">
      <c r="A31" s="49" t="s">
        <v>43</v>
      </c>
      <c r="B31" s="50" t="s">
        <v>3</v>
      </c>
      <c r="C31" s="42">
        <v>82</v>
      </c>
      <c r="D31" s="40">
        <v>1</v>
      </c>
      <c r="E31" s="40">
        <v>4</v>
      </c>
      <c r="F31" s="41"/>
      <c r="G31" s="41"/>
      <c r="H31" s="37">
        <f t="shared" si="2"/>
        <v>87</v>
      </c>
    </row>
    <row r="32" spans="1:8" s="3" customFormat="1" ht="14.25" customHeight="1" x14ac:dyDescent="0.25">
      <c r="A32" s="49" t="s">
        <v>199</v>
      </c>
      <c r="B32" s="50" t="s">
        <v>3</v>
      </c>
      <c r="C32" s="42">
        <v>1</v>
      </c>
      <c r="D32" s="40"/>
      <c r="E32" s="40"/>
      <c r="F32" s="41"/>
      <c r="G32" s="41"/>
      <c r="H32" s="37">
        <f t="shared" si="2"/>
        <v>1</v>
      </c>
    </row>
    <row r="33" spans="1:8" s="3" customFormat="1" ht="15.6" customHeight="1" x14ac:dyDescent="0.25">
      <c r="A33" s="49" t="s">
        <v>60</v>
      </c>
      <c r="B33" s="50" t="s">
        <v>3</v>
      </c>
      <c r="C33" s="42">
        <v>56</v>
      </c>
      <c r="D33" s="40"/>
      <c r="E33" s="40"/>
      <c r="F33" s="41"/>
      <c r="G33" s="41"/>
      <c r="H33" s="37">
        <f t="shared" si="2"/>
        <v>56</v>
      </c>
    </row>
    <row r="34" spans="1:8" s="3" customFormat="1" ht="15.6" customHeight="1" x14ac:dyDescent="0.25">
      <c r="A34" s="49" t="s">
        <v>11</v>
      </c>
      <c r="B34" s="50" t="s">
        <v>3</v>
      </c>
      <c r="C34" s="42">
        <v>215</v>
      </c>
      <c r="D34" s="40">
        <v>1</v>
      </c>
      <c r="E34" s="40">
        <v>2</v>
      </c>
      <c r="F34" s="41"/>
      <c r="G34" s="41"/>
      <c r="H34" s="37">
        <f t="shared" si="2"/>
        <v>218</v>
      </c>
    </row>
    <row r="35" spans="1:8" s="3" customFormat="1" ht="15.6" customHeight="1" x14ac:dyDescent="0.25">
      <c r="A35" s="49" t="s">
        <v>11</v>
      </c>
      <c r="B35" s="50" t="s">
        <v>5</v>
      </c>
      <c r="C35" s="42">
        <v>154</v>
      </c>
      <c r="D35" s="40">
        <v>2</v>
      </c>
      <c r="E35" s="40"/>
      <c r="F35" s="41"/>
      <c r="G35" s="41"/>
      <c r="H35" s="37">
        <f t="shared" si="2"/>
        <v>156</v>
      </c>
    </row>
    <row r="36" spans="1:8" s="3" customFormat="1" ht="15.6" customHeight="1" x14ac:dyDescent="0.25">
      <c r="A36" s="51" t="s">
        <v>12</v>
      </c>
      <c r="B36" s="52" t="s">
        <v>3</v>
      </c>
      <c r="C36" s="53">
        <v>74</v>
      </c>
      <c r="D36" s="54"/>
      <c r="E36" s="54"/>
      <c r="F36" s="41"/>
      <c r="G36" s="41"/>
      <c r="H36" s="37">
        <f t="shared" si="2"/>
        <v>74</v>
      </c>
    </row>
    <row r="37" spans="1:8" s="3" customFormat="1" ht="16.2" thickBot="1" x14ac:dyDescent="0.3">
      <c r="A37" s="56" t="s">
        <v>13</v>
      </c>
      <c r="B37" s="57"/>
      <c r="C37" s="58">
        <f t="shared" ref="C37:H37" si="3">SUM(C23:C36)</f>
        <v>882</v>
      </c>
      <c r="D37" s="90">
        <f t="shared" si="3"/>
        <v>6</v>
      </c>
      <c r="E37" s="118">
        <f t="shared" si="3"/>
        <v>7</v>
      </c>
      <c r="F37" s="118">
        <f t="shared" si="3"/>
        <v>0</v>
      </c>
      <c r="G37" s="118">
        <f t="shared" si="3"/>
        <v>0</v>
      </c>
      <c r="H37" s="58">
        <f t="shared" si="3"/>
        <v>895</v>
      </c>
    </row>
    <row r="38" spans="1:8" s="3" customFormat="1" ht="15.75" customHeight="1" thickBot="1" x14ac:dyDescent="0.3">
      <c r="A38" s="60" t="s">
        <v>14</v>
      </c>
      <c r="B38" s="61"/>
      <c r="C38" s="62">
        <f t="shared" ref="C38:H38" si="4">SUM(C22,C37)</f>
        <v>1762</v>
      </c>
      <c r="D38" s="62">
        <f t="shared" si="4"/>
        <v>10</v>
      </c>
      <c r="E38" s="62">
        <f t="shared" si="4"/>
        <v>8</v>
      </c>
      <c r="F38" s="62">
        <f t="shared" si="4"/>
        <v>0</v>
      </c>
      <c r="G38" s="62">
        <f t="shared" si="4"/>
        <v>3</v>
      </c>
      <c r="H38" s="63">
        <f t="shared" si="4"/>
        <v>1783</v>
      </c>
    </row>
    <row r="39" spans="1:8" s="18" customFormat="1" ht="15.6" customHeight="1" x14ac:dyDescent="0.25">
      <c r="A39" s="64" t="s">
        <v>114</v>
      </c>
      <c r="B39" s="65" t="s">
        <v>3</v>
      </c>
      <c r="C39" s="66">
        <v>93</v>
      </c>
      <c r="D39" s="67"/>
      <c r="E39" s="67">
        <v>3</v>
      </c>
      <c r="F39" s="67"/>
      <c r="G39" s="67"/>
      <c r="H39" s="37">
        <f t="shared" ref="H39:H50" si="5">SUM(C39:G39)</f>
        <v>96</v>
      </c>
    </row>
    <row r="40" spans="1:8" s="18" customFormat="1" ht="15" customHeight="1" x14ac:dyDescent="0.25">
      <c r="A40" s="64" t="s">
        <v>124</v>
      </c>
      <c r="B40" s="65" t="s">
        <v>3</v>
      </c>
      <c r="C40" s="66">
        <v>15</v>
      </c>
      <c r="D40" s="67"/>
      <c r="E40" s="67"/>
      <c r="F40" s="67"/>
      <c r="G40" s="67"/>
      <c r="H40" s="37">
        <f t="shared" si="5"/>
        <v>15</v>
      </c>
    </row>
    <row r="41" spans="1:8" s="3" customFormat="1" ht="15.6" customHeight="1" x14ac:dyDescent="0.25">
      <c r="A41" s="49" t="s">
        <v>61</v>
      </c>
      <c r="B41" s="68" t="s">
        <v>3</v>
      </c>
      <c r="C41" s="42">
        <v>210</v>
      </c>
      <c r="D41" s="41">
        <v>2</v>
      </c>
      <c r="E41" s="41"/>
      <c r="F41" s="41"/>
      <c r="G41" s="41"/>
      <c r="H41" s="37">
        <f t="shared" si="5"/>
        <v>212</v>
      </c>
    </row>
    <row r="42" spans="1:8" s="3" customFormat="1" ht="15.6" customHeight="1" x14ac:dyDescent="0.25">
      <c r="A42" s="72" t="s">
        <v>146</v>
      </c>
      <c r="B42" s="68" t="s">
        <v>5</v>
      </c>
      <c r="C42" s="42">
        <v>16</v>
      </c>
      <c r="D42" s="41"/>
      <c r="E42" s="41"/>
      <c r="F42" s="41"/>
      <c r="G42" s="41"/>
      <c r="H42" s="37">
        <f t="shared" si="5"/>
        <v>16</v>
      </c>
    </row>
    <row r="43" spans="1:8" s="3" customFormat="1" ht="15.6" customHeight="1" x14ac:dyDescent="0.25">
      <c r="A43" s="49" t="s">
        <v>109</v>
      </c>
      <c r="B43" s="68" t="s">
        <v>3</v>
      </c>
      <c r="C43" s="42">
        <v>5</v>
      </c>
      <c r="D43" s="41"/>
      <c r="E43" s="41"/>
      <c r="F43" s="41"/>
      <c r="G43" s="41"/>
      <c r="H43" s="37">
        <f t="shared" si="5"/>
        <v>5</v>
      </c>
    </row>
    <row r="44" spans="1:8" s="3" customFormat="1" ht="15.6" customHeight="1" x14ac:dyDescent="0.25">
      <c r="A44" s="49" t="s">
        <v>63</v>
      </c>
      <c r="B44" s="68" t="s">
        <v>3</v>
      </c>
      <c r="C44" s="42">
        <v>92</v>
      </c>
      <c r="D44" s="41"/>
      <c r="E44" s="41"/>
      <c r="F44" s="41"/>
      <c r="G44" s="41"/>
      <c r="H44" s="37">
        <f t="shared" si="5"/>
        <v>92</v>
      </c>
    </row>
    <row r="45" spans="1:8" s="3" customFormat="1" ht="15.6" customHeight="1" x14ac:dyDescent="0.25">
      <c r="A45" s="55" t="s">
        <v>66</v>
      </c>
      <c r="B45" s="52" t="s">
        <v>3</v>
      </c>
      <c r="C45" s="42">
        <v>209</v>
      </c>
      <c r="D45" s="54"/>
      <c r="E45" s="54">
        <v>1</v>
      </c>
      <c r="F45" s="41"/>
      <c r="G45" s="41"/>
      <c r="H45" s="37">
        <f t="shared" si="5"/>
        <v>210</v>
      </c>
    </row>
    <row r="46" spans="1:8" s="3" customFormat="1" ht="15.6" customHeight="1" x14ac:dyDescent="0.25">
      <c r="A46" s="55" t="s">
        <v>125</v>
      </c>
      <c r="B46" s="52" t="s">
        <v>5</v>
      </c>
      <c r="C46" s="42">
        <v>16</v>
      </c>
      <c r="D46" s="54">
        <v>1</v>
      </c>
      <c r="E46" s="54"/>
      <c r="F46" s="41"/>
      <c r="G46" s="41"/>
      <c r="H46" s="37">
        <f t="shared" si="5"/>
        <v>17</v>
      </c>
    </row>
    <row r="47" spans="1:8" s="3" customFormat="1" ht="15.6" customHeight="1" x14ac:dyDescent="0.25">
      <c r="A47" s="55" t="s">
        <v>126</v>
      </c>
      <c r="B47" s="52" t="s">
        <v>5</v>
      </c>
      <c r="C47" s="42">
        <v>13</v>
      </c>
      <c r="D47" s="54">
        <v>1</v>
      </c>
      <c r="E47" s="54"/>
      <c r="F47" s="41"/>
      <c r="G47" s="41"/>
      <c r="H47" s="37">
        <f t="shared" si="5"/>
        <v>14</v>
      </c>
    </row>
    <row r="48" spans="1:8" s="3" customFormat="1" ht="15.6" customHeight="1" x14ac:dyDescent="0.25">
      <c r="A48" s="55" t="s">
        <v>127</v>
      </c>
      <c r="B48" s="52" t="s">
        <v>5</v>
      </c>
      <c r="C48" s="42">
        <v>61</v>
      </c>
      <c r="D48" s="54">
        <v>2</v>
      </c>
      <c r="E48" s="54"/>
      <c r="F48" s="41"/>
      <c r="G48" s="41"/>
      <c r="H48" s="37">
        <f t="shared" si="5"/>
        <v>63</v>
      </c>
    </row>
    <row r="49" spans="1:8" s="3" customFormat="1" ht="15.6" customHeight="1" x14ac:dyDescent="0.25">
      <c r="A49" s="55" t="s">
        <v>128</v>
      </c>
      <c r="B49" s="52" t="s">
        <v>5</v>
      </c>
      <c r="C49" s="42">
        <v>48</v>
      </c>
      <c r="D49" s="54"/>
      <c r="E49" s="54"/>
      <c r="F49" s="41"/>
      <c r="G49" s="41"/>
      <c r="H49" s="37">
        <f t="shared" ref="H49" si="6">SUM(C49:G49)</f>
        <v>48</v>
      </c>
    </row>
    <row r="50" spans="1:8" s="3" customFormat="1" ht="15.6" customHeight="1" x14ac:dyDescent="0.25">
      <c r="A50" s="49" t="s">
        <v>182</v>
      </c>
      <c r="B50" s="52" t="s">
        <v>5</v>
      </c>
      <c r="C50" s="42">
        <v>1</v>
      </c>
      <c r="D50" s="54"/>
      <c r="E50" s="54"/>
      <c r="F50" s="41"/>
      <c r="G50" s="41"/>
      <c r="H50" s="37">
        <f t="shared" si="5"/>
        <v>1</v>
      </c>
    </row>
    <row r="51" spans="1:8" s="3" customFormat="1" ht="15.6" x14ac:dyDescent="0.25">
      <c r="A51" s="69" t="s">
        <v>16</v>
      </c>
      <c r="B51" s="70"/>
      <c r="C51" s="47">
        <f t="shared" ref="C51:G51" si="7">SUM(C39:C50)</f>
        <v>779</v>
      </c>
      <c r="D51" s="71">
        <f t="shared" si="7"/>
        <v>6</v>
      </c>
      <c r="E51" s="71">
        <f t="shared" si="7"/>
        <v>4</v>
      </c>
      <c r="F51" s="71">
        <f t="shared" si="7"/>
        <v>0</v>
      </c>
      <c r="G51" s="71">
        <f t="shared" si="7"/>
        <v>0</v>
      </c>
      <c r="H51" s="47">
        <f>SUM(H39:H50)</f>
        <v>789</v>
      </c>
    </row>
    <row r="52" spans="1:8" s="3" customFormat="1" ht="16.350000000000001" customHeight="1" x14ac:dyDescent="0.25">
      <c r="A52" s="132" t="s">
        <v>183</v>
      </c>
      <c r="B52" s="48" t="s">
        <v>3</v>
      </c>
      <c r="C52" s="37">
        <v>32</v>
      </c>
      <c r="D52" s="35"/>
      <c r="E52" s="35"/>
      <c r="F52" s="40"/>
      <c r="G52" s="40"/>
      <c r="H52" s="37">
        <f t="shared" ref="H52:H71" si="8">SUM(C52:G52)</f>
        <v>32</v>
      </c>
    </row>
    <row r="53" spans="1:8" s="3" customFormat="1" ht="16.350000000000001" customHeight="1" x14ac:dyDescent="0.25">
      <c r="A53" s="132" t="s">
        <v>129</v>
      </c>
      <c r="B53" s="48" t="s">
        <v>3</v>
      </c>
      <c r="C53" s="37">
        <v>18</v>
      </c>
      <c r="D53" s="35"/>
      <c r="E53" s="35"/>
      <c r="F53" s="40"/>
      <c r="G53" s="40"/>
      <c r="H53" s="37">
        <f t="shared" si="8"/>
        <v>18</v>
      </c>
    </row>
    <row r="54" spans="1:8" s="3" customFormat="1" ht="16.350000000000001" customHeight="1" x14ac:dyDescent="0.25">
      <c r="A54" s="132" t="s">
        <v>130</v>
      </c>
      <c r="B54" s="48" t="s">
        <v>3</v>
      </c>
      <c r="C54" s="37">
        <v>17</v>
      </c>
      <c r="D54" s="35">
        <v>2</v>
      </c>
      <c r="E54" s="35"/>
      <c r="F54" s="40"/>
      <c r="G54" s="40"/>
      <c r="H54" s="37">
        <f t="shared" si="8"/>
        <v>19</v>
      </c>
    </row>
    <row r="55" spans="1:8" s="3" customFormat="1" ht="16.350000000000001" customHeight="1" x14ac:dyDescent="0.25">
      <c r="A55" s="132" t="s">
        <v>68</v>
      </c>
      <c r="B55" s="48" t="s">
        <v>3</v>
      </c>
      <c r="C55" s="37">
        <v>2</v>
      </c>
      <c r="D55" s="35"/>
      <c r="E55" s="35"/>
      <c r="F55" s="41"/>
      <c r="G55" s="41"/>
      <c r="H55" s="37">
        <f t="shared" si="8"/>
        <v>2</v>
      </c>
    </row>
    <row r="56" spans="1:8" s="3" customFormat="1" ht="16.350000000000001" customHeight="1" x14ac:dyDescent="0.25">
      <c r="A56" s="132" t="s">
        <v>67</v>
      </c>
      <c r="B56" s="48" t="s">
        <v>3</v>
      </c>
      <c r="C56" s="37">
        <v>2</v>
      </c>
      <c r="D56" s="35"/>
      <c r="E56" s="35"/>
      <c r="F56" s="41"/>
      <c r="G56" s="41"/>
      <c r="H56" s="37">
        <f t="shared" si="8"/>
        <v>2</v>
      </c>
    </row>
    <row r="57" spans="1:8" s="3" customFormat="1" ht="16.350000000000001" customHeight="1" x14ac:dyDescent="0.25">
      <c r="A57" s="49" t="s">
        <v>184</v>
      </c>
      <c r="B57" s="50" t="s">
        <v>3</v>
      </c>
      <c r="C57" s="42">
        <v>82</v>
      </c>
      <c r="D57" s="40"/>
      <c r="E57" s="40">
        <v>1</v>
      </c>
      <c r="F57" s="41"/>
      <c r="G57" s="41"/>
      <c r="H57" s="37">
        <f t="shared" si="8"/>
        <v>83</v>
      </c>
    </row>
    <row r="58" spans="1:8" s="3" customFormat="1" ht="16.350000000000001" customHeight="1" x14ac:dyDescent="0.25">
      <c r="A58" s="49" t="s">
        <v>52</v>
      </c>
      <c r="B58" s="50" t="s">
        <v>3</v>
      </c>
      <c r="C58" s="42">
        <v>170</v>
      </c>
      <c r="D58" s="40">
        <v>1</v>
      </c>
      <c r="E58" s="40"/>
      <c r="F58" s="41"/>
      <c r="G58" s="41"/>
      <c r="H58" s="37">
        <f t="shared" si="8"/>
        <v>171</v>
      </c>
    </row>
    <row r="59" spans="1:8" s="3" customFormat="1" ht="16.350000000000001" customHeight="1" x14ac:dyDescent="0.25">
      <c r="A59" s="49" t="s">
        <v>185</v>
      </c>
      <c r="B59" s="50" t="s">
        <v>5</v>
      </c>
      <c r="C59" s="42">
        <v>28</v>
      </c>
      <c r="D59" s="40"/>
      <c r="E59" s="40"/>
      <c r="F59" s="41"/>
      <c r="G59" s="41"/>
      <c r="H59" s="37">
        <f t="shared" si="8"/>
        <v>28</v>
      </c>
    </row>
    <row r="60" spans="1:8" s="3" customFormat="1" ht="15.6" customHeight="1" x14ac:dyDescent="0.25">
      <c r="A60" s="38" t="s">
        <v>53</v>
      </c>
      <c r="B60" s="50" t="s">
        <v>3</v>
      </c>
      <c r="C60" s="42">
        <v>334</v>
      </c>
      <c r="D60" s="40">
        <v>1</v>
      </c>
      <c r="E60" s="40"/>
      <c r="F60" s="41"/>
      <c r="G60" s="41"/>
      <c r="H60" s="37">
        <f t="shared" si="8"/>
        <v>335</v>
      </c>
    </row>
    <row r="61" spans="1:8" s="3" customFormat="1" ht="15.6" customHeight="1" x14ac:dyDescent="0.25">
      <c r="A61" s="38" t="s">
        <v>18</v>
      </c>
      <c r="B61" s="50" t="s">
        <v>5</v>
      </c>
      <c r="C61" s="42">
        <v>55</v>
      </c>
      <c r="D61" s="40"/>
      <c r="E61" s="40"/>
      <c r="F61" s="41"/>
      <c r="G61" s="41"/>
      <c r="H61" s="37">
        <f t="shared" si="8"/>
        <v>55</v>
      </c>
    </row>
    <row r="62" spans="1:8" s="3" customFormat="1" ht="15.6" customHeight="1" x14ac:dyDescent="0.25">
      <c r="A62" s="38" t="s">
        <v>159</v>
      </c>
      <c r="B62" s="50" t="s">
        <v>3</v>
      </c>
      <c r="C62" s="42">
        <v>38</v>
      </c>
      <c r="D62" s="40"/>
      <c r="E62" s="40"/>
      <c r="F62" s="41"/>
      <c r="G62" s="41"/>
      <c r="H62" s="37">
        <f t="shared" si="8"/>
        <v>38</v>
      </c>
    </row>
    <row r="63" spans="1:8" s="3" customFormat="1" ht="16.350000000000001" customHeight="1" x14ac:dyDescent="0.25">
      <c r="A63" s="38" t="s">
        <v>111</v>
      </c>
      <c r="B63" s="50" t="s">
        <v>3</v>
      </c>
      <c r="C63" s="42">
        <v>3</v>
      </c>
      <c r="D63" s="40"/>
      <c r="E63" s="40"/>
      <c r="F63" s="41"/>
      <c r="G63" s="41"/>
      <c r="H63" s="37">
        <f t="shared" si="8"/>
        <v>3</v>
      </c>
    </row>
    <row r="64" spans="1:8" s="3" customFormat="1" ht="15.6" customHeight="1" x14ac:dyDescent="0.25">
      <c r="A64" s="55" t="s">
        <v>54</v>
      </c>
      <c r="B64" s="52" t="s">
        <v>3</v>
      </c>
      <c r="C64" s="53">
        <v>96</v>
      </c>
      <c r="D64" s="54">
        <v>2</v>
      </c>
      <c r="E64" s="54">
        <v>2</v>
      </c>
      <c r="F64" s="41"/>
      <c r="G64" s="41"/>
      <c r="H64" s="37">
        <f t="shared" si="8"/>
        <v>100</v>
      </c>
    </row>
    <row r="65" spans="1:8" s="3" customFormat="1" ht="15.6" customHeight="1" x14ac:dyDescent="0.25">
      <c r="A65" s="55" t="s">
        <v>56</v>
      </c>
      <c r="B65" s="52" t="s">
        <v>3</v>
      </c>
      <c r="C65" s="53">
        <v>101</v>
      </c>
      <c r="D65" s="54">
        <v>2</v>
      </c>
      <c r="E65" s="54">
        <v>7</v>
      </c>
      <c r="F65" s="41"/>
      <c r="G65" s="41"/>
      <c r="H65" s="37">
        <f t="shared" si="8"/>
        <v>110</v>
      </c>
    </row>
    <row r="66" spans="1:8" s="3" customFormat="1" ht="15.6" customHeight="1" x14ac:dyDescent="0.25">
      <c r="A66" s="55" t="s">
        <v>46</v>
      </c>
      <c r="B66" s="52" t="s">
        <v>3</v>
      </c>
      <c r="C66" s="53">
        <v>297</v>
      </c>
      <c r="D66" s="54">
        <v>1</v>
      </c>
      <c r="E66" s="54">
        <v>2</v>
      </c>
      <c r="F66" s="41"/>
      <c r="G66" s="41"/>
      <c r="H66" s="37">
        <f t="shared" si="8"/>
        <v>300</v>
      </c>
    </row>
    <row r="67" spans="1:8" s="19" customFormat="1" ht="30" customHeight="1" x14ac:dyDescent="0.25">
      <c r="A67" s="77" t="s">
        <v>132</v>
      </c>
      <c r="B67" s="52" t="s">
        <v>5</v>
      </c>
      <c r="C67" s="53"/>
      <c r="D67" s="54"/>
      <c r="E67" s="54"/>
      <c r="F67" s="41">
        <v>34</v>
      </c>
      <c r="G67" s="41"/>
      <c r="H67" s="37">
        <f t="shared" si="8"/>
        <v>34</v>
      </c>
    </row>
    <row r="68" spans="1:8" s="19" customFormat="1" ht="15.6" customHeight="1" x14ac:dyDescent="0.25">
      <c r="A68" s="72" t="s">
        <v>17</v>
      </c>
      <c r="B68" s="73" t="s">
        <v>5</v>
      </c>
      <c r="C68" s="74"/>
      <c r="D68" s="75">
        <v>1</v>
      </c>
      <c r="E68" s="75"/>
      <c r="F68" s="76">
        <v>8</v>
      </c>
      <c r="G68" s="76"/>
      <c r="H68" s="37">
        <f t="shared" si="8"/>
        <v>9</v>
      </c>
    </row>
    <row r="69" spans="1:8" s="19" customFormat="1" ht="15" customHeight="1" x14ac:dyDescent="0.25">
      <c r="A69" s="77" t="s">
        <v>58</v>
      </c>
      <c r="B69" s="73" t="s">
        <v>5</v>
      </c>
      <c r="C69" s="74"/>
      <c r="D69" s="75"/>
      <c r="E69" s="75"/>
      <c r="F69" s="76">
        <v>34</v>
      </c>
      <c r="G69" s="76"/>
      <c r="H69" s="37">
        <f t="shared" si="8"/>
        <v>34</v>
      </c>
    </row>
    <row r="70" spans="1:8" s="3" customFormat="1" ht="16.2" customHeight="1" x14ac:dyDescent="0.25">
      <c r="A70" s="303" t="s">
        <v>131</v>
      </c>
      <c r="B70" s="120" t="s">
        <v>3</v>
      </c>
      <c r="C70" s="122">
        <v>44</v>
      </c>
      <c r="D70" s="127"/>
      <c r="E70" s="127"/>
      <c r="F70" s="76"/>
      <c r="G70" s="76"/>
      <c r="H70" s="37">
        <f t="shared" si="8"/>
        <v>44</v>
      </c>
    </row>
    <row r="71" spans="1:8" s="3" customFormat="1" ht="15.6" x14ac:dyDescent="0.25">
      <c r="A71" s="55" t="s">
        <v>145</v>
      </c>
      <c r="B71" s="52" t="s">
        <v>3</v>
      </c>
      <c r="C71" s="53">
        <v>11</v>
      </c>
      <c r="D71" s="54"/>
      <c r="E71" s="54"/>
      <c r="F71" s="41"/>
      <c r="G71" s="41"/>
      <c r="H71" s="37">
        <f t="shared" si="8"/>
        <v>11</v>
      </c>
    </row>
    <row r="72" spans="1:8" s="3" customFormat="1" ht="16.2" thickBot="1" x14ac:dyDescent="0.3">
      <c r="A72" s="78" t="s">
        <v>72</v>
      </c>
      <c r="B72" s="79"/>
      <c r="C72" s="58">
        <f t="shared" ref="C72:G72" si="9">SUM(C52:C71)</f>
        <v>1330</v>
      </c>
      <c r="D72" s="90">
        <f t="shared" si="9"/>
        <v>10</v>
      </c>
      <c r="E72" s="59">
        <f t="shared" si="9"/>
        <v>12</v>
      </c>
      <c r="F72" s="59">
        <f t="shared" si="9"/>
        <v>76</v>
      </c>
      <c r="G72" s="59">
        <f t="shared" si="9"/>
        <v>0</v>
      </c>
      <c r="H72" s="58">
        <f>SUM(H52:H71)</f>
        <v>1428</v>
      </c>
    </row>
    <row r="73" spans="1:8" s="3" customFormat="1" ht="16.2" thickBot="1" x14ac:dyDescent="0.3">
      <c r="A73" s="81" t="s">
        <v>19</v>
      </c>
      <c r="B73" s="61"/>
      <c r="C73" s="62">
        <f t="shared" ref="C73:G73" si="10">SUM(C51,C72)</f>
        <v>2109</v>
      </c>
      <c r="D73" s="82">
        <f t="shared" si="10"/>
        <v>16</v>
      </c>
      <c r="E73" s="83">
        <f t="shared" si="10"/>
        <v>16</v>
      </c>
      <c r="F73" s="63">
        <f t="shared" si="10"/>
        <v>76</v>
      </c>
      <c r="G73" s="84">
        <f t="shared" si="10"/>
        <v>0</v>
      </c>
      <c r="H73" s="83">
        <f>SUM(H51,H72)</f>
        <v>2217</v>
      </c>
    </row>
    <row r="74" spans="1:8" s="19" customFormat="1" ht="13.8" x14ac:dyDescent="0.25">
      <c r="A74" s="106"/>
      <c r="B74" s="8"/>
      <c r="C74" s="26"/>
      <c r="D74" s="17"/>
      <c r="E74" s="17"/>
      <c r="F74" s="17"/>
      <c r="G74" s="17"/>
      <c r="H74" s="27"/>
    </row>
    <row r="75" spans="1:8" s="19" customFormat="1" ht="13.8" x14ac:dyDescent="0.25">
      <c r="A75" s="8" t="s">
        <v>152</v>
      </c>
      <c r="B75" s="32"/>
      <c r="C75" s="107"/>
      <c r="D75" s="107"/>
      <c r="E75" s="107"/>
      <c r="F75" s="107"/>
      <c r="G75" s="107"/>
      <c r="H75" s="27"/>
    </row>
    <row r="76" spans="1:8" s="18" customFormat="1" ht="30.6" customHeight="1" x14ac:dyDescent="0.3">
      <c r="A76" s="108" t="s">
        <v>200</v>
      </c>
      <c r="B76" s="109"/>
      <c r="C76" s="110"/>
      <c r="D76" s="111"/>
      <c r="E76" s="111"/>
      <c r="F76" s="111"/>
      <c r="G76" s="111"/>
      <c r="H76" s="112"/>
    </row>
    <row r="77" spans="1:8" s="18" customFormat="1" ht="18.75" customHeight="1" x14ac:dyDescent="0.25">
      <c r="A77" s="33" t="s">
        <v>20</v>
      </c>
      <c r="B77" s="109"/>
      <c r="C77" s="110"/>
      <c r="D77" s="111"/>
      <c r="E77" s="111"/>
      <c r="F77" s="111"/>
      <c r="G77" s="111"/>
      <c r="H77" s="112"/>
    </row>
    <row r="78" spans="1:8" s="18" customFormat="1" ht="15" customHeight="1" thickBot="1" x14ac:dyDescent="0.3">
      <c r="A78" s="31"/>
      <c r="B78" s="113"/>
      <c r="C78" s="114"/>
      <c r="D78" s="17"/>
      <c r="E78" s="17"/>
      <c r="F78" s="17"/>
      <c r="G78" s="17"/>
      <c r="H78" s="27"/>
    </row>
    <row r="79" spans="1:8" s="18" customFormat="1" ht="15.75" customHeight="1" x14ac:dyDescent="0.25">
      <c r="A79" s="404" t="s">
        <v>1</v>
      </c>
      <c r="B79" s="406" t="s">
        <v>21</v>
      </c>
      <c r="C79" s="391" t="s">
        <v>154</v>
      </c>
      <c r="D79" s="408" t="s">
        <v>155</v>
      </c>
      <c r="E79" s="410" t="s">
        <v>160</v>
      </c>
      <c r="F79" s="412" t="s">
        <v>98</v>
      </c>
      <c r="G79" s="389" t="s">
        <v>198</v>
      </c>
      <c r="H79" s="391" t="s">
        <v>157</v>
      </c>
    </row>
    <row r="80" spans="1:8" s="20" customFormat="1" ht="73.5" customHeight="1" thickBot="1" x14ac:dyDescent="0.3">
      <c r="A80" s="405"/>
      <c r="B80" s="407"/>
      <c r="C80" s="392"/>
      <c r="D80" s="409"/>
      <c r="E80" s="411"/>
      <c r="F80" s="413"/>
      <c r="G80" s="390"/>
      <c r="H80" s="392"/>
    </row>
    <row r="81" spans="1:8" s="20" customFormat="1" ht="15.6" customHeight="1" x14ac:dyDescent="0.25">
      <c r="A81" s="115" t="s">
        <v>15</v>
      </c>
      <c r="B81" s="116" t="s">
        <v>3</v>
      </c>
      <c r="C81" s="117">
        <v>77</v>
      </c>
      <c r="D81" s="76"/>
      <c r="E81" s="76"/>
      <c r="F81" s="76"/>
      <c r="G81" s="76">
        <v>1</v>
      </c>
      <c r="H81" s="37">
        <f t="shared" ref="H81:H120" si="11">SUM(C81:G81)</f>
        <v>78</v>
      </c>
    </row>
    <row r="82" spans="1:8" s="20" customFormat="1" ht="15.6" customHeight="1" x14ac:dyDescent="0.25">
      <c r="A82" s="115" t="s">
        <v>100</v>
      </c>
      <c r="B82" s="116" t="s">
        <v>3</v>
      </c>
      <c r="C82" s="117">
        <v>1</v>
      </c>
      <c r="D82" s="76"/>
      <c r="E82" s="76"/>
      <c r="F82" s="76"/>
      <c r="G82" s="76"/>
      <c r="H82" s="37">
        <f t="shared" si="11"/>
        <v>1</v>
      </c>
    </row>
    <row r="83" spans="1:8" s="20" customFormat="1" ht="15.6" customHeight="1" x14ac:dyDescent="0.25">
      <c r="A83" s="115" t="s">
        <v>144</v>
      </c>
      <c r="B83" s="116" t="s">
        <v>3</v>
      </c>
      <c r="C83" s="117">
        <v>2</v>
      </c>
      <c r="D83" s="76"/>
      <c r="E83" s="76"/>
      <c r="F83" s="76"/>
      <c r="G83" s="76"/>
      <c r="H83" s="37">
        <f t="shared" si="11"/>
        <v>2</v>
      </c>
    </row>
    <row r="84" spans="1:8" s="20" customFormat="1" ht="15.6" customHeight="1" x14ac:dyDescent="0.25">
      <c r="A84" s="115" t="s">
        <v>119</v>
      </c>
      <c r="B84" s="116" t="s">
        <v>5</v>
      </c>
      <c r="C84" s="117">
        <v>32</v>
      </c>
      <c r="D84" s="76"/>
      <c r="E84" s="76"/>
      <c r="F84" s="76"/>
      <c r="G84" s="76"/>
      <c r="H84" s="37">
        <f t="shared" si="11"/>
        <v>32</v>
      </c>
    </row>
    <row r="85" spans="1:8" s="20" customFormat="1" ht="15" customHeight="1" x14ac:dyDescent="0.25">
      <c r="A85" s="115" t="s">
        <v>118</v>
      </c>
      <c r="B85" s="116" t="s">
        <v>5</v>
      </c>
      <c r="C85" s="117">
        <v>18</v>
      </c>
      <c r="D85" s="76"/>
      <c r="E85" s="76"/>
      <c r="F85" s="76"/>
      <c r="G85" s="76"/>
      <c r="H85" s="37">
        <f t="shared" si="11"/>
        <v>18</v>
      </c>
    </row>
    <row r="86" spans="1:8" s="20" customFormat="1" ht="15.6" customHeight="1" x14ac:dyDescent="0.25">
      <c r="A86" s="115" t="s">
        <v>186</v>
      </c>
      <c r="B86" s="116" t="s">
        <v>3</v>
      </c>
      <c r="C86" s="117">
        <v>7</v>
      </c>
      <c r="D86" s="76"/>
      <c r="E86" s="76"/>
      <c r="F86" s="76"/>
      <c r="G86" s="76"/>
      <c r="H86" s="37">
        <f t="shared" si="11"/>
        <v>7</v>
      </c>
    </row>
    <row r="87" spans="1:8" s="20" customFormat="1" ht="15.6" customHeight="1" x14ac:dyDescent="0.25">
      <c r="A87" s="115" t="s">
        <v>143</v>
      </c>
      <c r="B87" s="116" t="s">
        <v>5</v>
      </c>
      <c r="C87" s="117">
        <v>32</v>
      </c>
      <c r="D87" s="76"/>
      <c r="E87" s="76">
        <v>1</v>
      </c>
      <c r="F87" s="76"/>
      <c r="G87" s="76"/>
      <c r="H87" s="37">
        <f t="shared" si="11"/>
        <v>33</v>
      </c>
    </row>
    <row r="88" spans="1:8" s="20" customFormat="1" ht="15.6" customHeight="1" x14ac:dyDescent="0.25">
      <c r="A88" s="115" t="s">
        <v>88</v>
      </c>
      <c r="B88" s="116" t="s">
        <v>3</v>
      </c>
      <c r="C88" s="117">
        <v>306</v>
      </c>
      <c r="D88" s="76">
        <v>2</v>
      </c>
      <c r="E88" s="76"/>
      <c r="F88" s="76"/>
      <c r="G88" s="76"/>
      <c r="H88" s="37">
        <f t="shared" si="11"/>
        <v>308</v>
      </c>
    </row>
    <row r="89" spans="1:8" ht="15.6" customHeight="1" x14ac:dyDescent="0.25">
      <c r="A89" s="115" t="s">
        <v>73</v>
      </c>
      <c r="B89" s="116" t="s">
        <v>3</v>
      </c>
      <c r="C89" s="117">
        <v>34</v>
      </c>
      <c r="D89" s="76"/>
      <c r="E89" s="76"/>
      <c r="F89" s="76"/>
      <c r="G89" s="76"/>
      <c r="H89" s="37">
        <f t="shared" si="11"/>
        <v>34</v>
      </c>
    </row>
    <row r="90" spans="1:8" ht="15.6" customHeight="1" x14ac:dyDescent="0.25">
      <c r="A90" s="72" t="s">
        <v>22</v>
      </c>
      <c r="B90" s="86" t="s">
        <v>3</v>
      </c>
      <c r="C90" s="42">
        <v>162</v>
      </c>
      <c r="D90" s="41"/>
      <c r="E90" s="41">
        <v>1</v>
      </c>
      <c r="F90" s="41"/>
      <c r="G90" s="41"/>
      <c r="H90" s="37">
        <f t="shared" si="11"/>
        <v>163</v>
      </c>
    </row>
    <row r="91" spans="1:8" ht="15.6" customHeight="1" x14ac:dyDescent="0.25">
      <c r="A91" s="72" t="s">
        <v>101</v>
      </c>
      <c r="B91" s="86" t="s">
        <v>3</v>
      </c>
      <c r="C91" s="42">
        <v>3</v>
      </c>
      <c r="D91" s="41"/>
      <c r="E91" s="41"/>
      <c r="F91" s="41"/>
      <c r="G91" s="41"/>
      <c r="H91" s="37">
        <f t="shared" si="11"/>
        <v>3</v>
      </c>
    </row>
    <row r="92" spans="1:8" ht="15.6" customHeight="1" x14ac:dyDescent="0.25">
      <c r="A92" s="72" t="s">
        <v>142</v>
      </c>
      <c r="B92" s="86" t="s">
        <v>5</v>
      </c>
      <c r="C92" s="42">
        <v>76</v>
      </c>
      <c r="D92" s="41"/>
      <c r="E92" s="41">
        <v>1</v>
      </c>
      <c r="F92" s="41"/>
      <c r="G92" s="41"/>
      <c r="H92" s="37">
        <f t="shared" si="11"/>
        <v>77</v>
      </c>
    </row>
    <row r="93" spans="1:8" ht="15.6" customHeight="1" x14ac:dyDescent="0.25">
      <c r="A93" s="72" t="s">
        <v>24</v>
      </c>
      <c r="B93" s="86" t="s">
        <v>3</v>
      </c>
      <c r="C93" s="42">
        <v>285</v>
      </c>
      <c r="D93" s="41">
        <v>3</v>
      </c>
      <c r="E93" s="41">
        <v>2</v>
      </c>
      <c r="F93" s="41"/>
      <c r="G93" s="41">
        <v>2</v>
      </c>
      <c r="H93" s="37">
        <f t="shared" si="11"/>
        <v>292</v>
      </c>
    </row>
    <row r="94" spans="1:8" ht="15.6" customHeight="1" x14ac:dyDescent="0.25">
      <c r="A94" s="72" t="s">
        <v>115</v>
      </c>
      <c r="B94" s="86" t="s">
        <v>3</v>
      </c>
      <c r="C94" s="42">
        <v>2</v>
      </c>
      <c r="D94" s="41"/>
      <c r="E94" s="41"/>
      <c r="F94" s="41"/>
      <c r="G94" s="41"/>
      <c r="H94" s="37">
        <f t="shared" si="11"/>
        <v>2</v>
      </c>
    </row>
    <row r="95" spans="1:8" ht="15.6" customHeight="1" x14ac:dyDescent="0.25">
      <c r="A95" s="72" t="s">
        <v>25</v>
      </c>
      <c r="B95" s="86" t="s">
        <v>5</v>
      </c>
      <c r="C95" s="42">
        <v>14</v>
      </c>
      <c r="D95" s="41"/>
      <c r="E95" s="41">
        <v>1</v>
      </c>
      <c r="F95" s="41"/>
      <c r="G95" s="41"/>
      <c r="H95" s="37">
        <f t="shared" si="11"/>
        <v>15</v>
      </c>
    </row>
    <row r="96" spans="1:8" ht="15.6" customHeight="1" x14ac:dyDescent="0.25">
      <c r="A96" s="72" t="s">
        <v>141</v>
      </c>
      <c r="B96" s="86" t="s">
        <v>3</v>
      </c>
      <c r="C96" s="42">
        <v>175</v>
      </c>
      <c r="D96" s="41"/>
      <c r="E96" s="41"/>
      <c r="F96" s="41"/>
      <c r="G96" s="41"/>
      <c r="H96" s="37">
        <f t="shared" si="11"/>
        <v>175</v>
      </c>
    </row>
    <row r="97" spans="1:8" ht="15.6" customHeight="1" x14ac:dyDescent="0.25">
      <c r="A97" s="303" t="s">
        <v>116</v>
      </c>
      <c r="B97" s="87" t="s">
        <v>3</v>
      </c>
      <c r="C97" s="42">
        <v>49</v>
      </c>
      <c r="D97" s="41"/>
      <c r="E97" s="41">
        <v>1</v>
      </c>
      <c r="F97" s="41"/>
      <c r="G97" s="41">
        <v>1</v>
      </c>
      <c r="H97" s="37">
        <f t="shared" si="11"/>
        <v>51</v>
      </c>
    </row>
    <row r="98" spans="1:8" ht="15.6" customHeight="1" x14ac:dyDescent="0.25">
      <c r="A98" s="303" t="s">
        <v>18</v>
      </c>
      <c r="B98" s="87" t="s">
        <v>3</v>
      </c>
      <c r="C98" s="42">
        <v>51</v>
      </c>
      <c r="D98" s="41"/>
      <c r="E98" s="41"/>
      <c r="F98" s="41"/>
      <c r="G98" s="41"/>
      <c r="H98" s="37">
        <f t="shared" si="11"/>
        <v>51</v>
      </c>
    </row>
    <row r="99" spans="1:8" ht="15.6" customHeight="1" x14ac:dyDescent="0.25">
      <c r="A99" s="303" t="s">
        <v>102</v>
      </c>
      <c r="B99" s="87" t="s">
        <v>3</v>
      </c>
      <c r="C99" s="42">
        <v>60</v>
      </c>
      <c r="D99" s="41"/>
      <c r="E99" s="41"/>
      <c r="F99" s="41"/>
      <c r="G99" s="41"/>
      <c r="H99" s="37">
        <f t="shared" si="11"/>
        <v>60</v>
      </c>
    </row>
    <row r="100" spans="1:8" ht="15.6" customHeight="1" x14ac:dyDescent="0.25">
      <c r="A100" s="55" t="s">
        <v>79</v>
      </c>
      <c r="B100" s="87" t="s">
        <v>3</v>
      </c>
      <c r="C100" s="42">
        <v>5</v>
      </c>
      <c r="D100" s="41"/>
      <c r="E100" s="41"/>
      <c r="F100" s="41"/>
      <c r="G100" s="41"/>
      <c r="H100" s="37">
        <f t="shared" si="11"/>
        <v>5</v>
      </c>
    </row>
    <row r="101" spans="1:8" ht="15.6" customHeight="1" x14ac:dyDescent="0.25">
      <c r="A101" s="55" t="s">
        <v>104</v>
      </c>
      <c r="B101" s="87" t="s">
        <v>3</v>
      </c>
      <c r="C101" s="42">
        <v>1</v>
      </c>
      <c r="D101" s="41"/>
      <c r="E101" s="41"/>
      <c r="F101" s="41"/>
      <c r="G101" s="41"/>
      <c r="H101" s="37">
        <f t="shared" ref="H101" si="12">SUM(C101:G101)</f>
        <v>1</v>
      </c>
    </row>
    <row r="102" spans="1:8" s="21" customFormat="1" ht="15" customHeight="1" x14ac:dyDescent="0.25">
      <c r="A102" s="49" t="s">
        <v>11</v>
      </c>
      <c r="B102" s="50" t="s">
        <v>5</v>
      </c>
      <c r="C102" s="42">
        <v>67</v>
      </c>
      <c r="D102" s="40"/>
      <c r="E102" s="40"/>
      <c r="F102" s="41"/>
      <c r="G102" s="41"/>
      <c r="H102" s="37">
        <f t="shared" si="11"/>
        <v>67</v>
      </c>
    </row>
    <row r="103" spans="1:8" s="21" customFormat="1" ht="15" customHeight="1" x14ac:dyDescent="0.25">
      <c r="A103" s="49" t="s">
        <v>182</v>
      </c>
      <c r="B103" s="50" t="s">
        <v>5</v>
      </c>
      <c r="C103" s="42">
        <v>1</v>
      </c>
      <c r="D103" s="40"/>
      <c r="E103" s="40"/>
      <c r="F103" s="41"/>
      <c r="G103" s="41"/>
      <c r="H103" s="37">
        <f t="shared" ref="H103" si="13">SUM(C103:G103)</f>
        <v>1</v>
      </c>
    </row>
    <row r="104" spans="1:8" ht="30" customHeight="1" x14ac:dyDescent="0.25">
      <c r="A104" s="77" t="s">
        <v>133</v>
      </c>
      <c r="B104" s="50" t="s">
        <v>5</v>
      </c>
      <c r="C104" s="42"/>
      <c r="D104" s="40"/>
      <c r="E104" s="40"/>
      <c r="F104" s="41">
        <v>32</v>
      </c>
      <c r="G104" s="41"/>
      <c r="H104" s="37">
        <f t="shared" si="11"/>
        <v>32</v>
      </c>
    </row>
    <row r="105" spans="1:8" ht="15.6" customHeight="1" x14ac:dyDescent="0.25">
      <c r="A105" s="72" t="s">
        <v>23</v>
      </c>
      <c r="B105" s="88" t="s">
        <v>5</v>
      </c>
      <c r="C105" s="74"/>
      <c r="D105" s="76">
        <v>1</v>
      </c>
      <c r="E105" s="76"/>
      <c r="F105" s="76">
        <v>5</v>
      </c>
      <c r="G105" s="76"/>
      <c r="H105" s="37">
        <f t="shared" si="11"/>
        <v>6</v>
      </c>
    </row>
    <row r="106" spans="1:8" ht="15.6" customHeight="1" x14ac:dyDescent="0.25">
      <c r="A106" s="119" t="s">
        <v>134</v>
      </c>
      <c r="B106" s="49" t="s">
        <v>3</v>
      </c>
      <c r="C106" s="53">
        <v>358</v>
      </c>
      <c r="D106" s="41"/>
      <c r="E106" s="41">
        <v>1</v>
      </c>
      <c r="F106" s="41"/>
      <c r="G106" s="41"/>
      <c r="H106" s="37">
        <f t="shared" si="11"/>
        <v>359</v>
      </c>
    </row>
    <row r="107" spans="1:8" ht="15.6" customHeight="1" x14ac:dyDescent="0.25">
      <c r="A107" s="77" t="s">
        <v>135</v>
      </c>
      <c r="B107" s="87" t="s">
        <v>3</v>
      </c>
      <c r="C107" s="53">
        <v>624</v>
      </c>
      <c r="D107" s="41">
        <v>6</v>
      </c>
      <c r="E107" s="41"/>
      <c r="F107" s="41"/>
      <c r="G107" s="41"/>
      <c r="H107" s="37">
        <f t="shared" si="11"/>
        <v>630</v>
      </c>
    </row>
    <row r="108" spans="1:8" ht="15.6" customHeight="1" x14ac:dyDescent="0.25">
      <c r="A108" s="55" t="s">
        <v>62</v>
      </c>
      <c r="B108" s="87" t="s">
        <v>3</v>
      </c>
      <c r="C108" s="53">
        <v>30</v>
      </c>
      <c r="D108" s="41">
        <v>1</v>
      </c>
      <c r="E108" s="41"/>
      <c r="F108" s="41"/>
      <c r="G108" s="41"/>
      <c r="H108" s="37">
        <f t="shared" si="11"/>
        <v>31</v>
      </c>
    </row>
    <row r="109" spans="1:8" ht="15.6" customHeight="1" x14ac:dyDescent="0.25">
      <c r="A109" s="55" t="s">
        <v>83</v>
      </c>
      <c r="B109" s="87" t="s">
        <v>3</v>
      </c>
      <c r="C109" s="53">
        <v>1</v>
      </c>
      <c r="D109" s="41"/>
      <c r="E109" s="41"/>
      <c r="F109" s="41"/>
      <c r="G109" s="41"/>
      <c r="H109" s="37">
        <f t="shared" si="11"/>
        <v>1</v>
      </c>
    </row>
    <row r="110" spans="1:8" ht="15.6" customHeight="1" x14ac:dyDescent="0.25">
      <c r="A110" s="55" t="s">
        <v>161</v>
      </c>
      <c r="B110" s="87" t="s">
        <v>3</v>
      </c>
      <c r="C110" s="53">
        <v>16</v>
      </c>
      <c r="D110" s="41"/>
      <c r="E110" s="41"/>
      <c r="F110" s="41"/>
      <c r="G110" s="41"/>
      <c r="H110" s="37">
        <f t="shared" si="11"/>
        <v>16</v>
      </c>
    </row>
    <row r="111" spans="1:8" ht="15.6" customHeight="1" x14ac:dyDescent="0.25">
      <c r="A111" s="55" t="s">
        <v>47</v>
      </c>
      <c r="B111" s="87" t="s">
        <v>3</v>
      </c>
      <c r="C111" s="53">
        <v>4</v>
      </c>
      <c r="D111" s="41"/>
      <c r="E111" s="41"/>
      <c r="F111" s="41"/>
      <c r="G111" s="41"/>
      <c r="H111" s="37">
        <f t="shared" si="11"/>
        <v>4</v>
      </c>
    </row>
    <row r="112" spans="1:8" ht="15.6" customHeight="1" x14ac:dyDescent="0.25">
      <c r="A112" s="51" t="s">
        <v>48</v>
      </c>
      <c r="B112" s="87" t="s">
        <v>3</v>
      </c>
      <c r="C112" s="53">
        <v>35</v>
      </c>
      <c r="D112" s="41">
        <v>1</v>
      </c>
      <c r="E112" s="41"/>
      <c r="F112" s="41"/>
      <c r="G112" s="41"/>
      <c r="H112" s="37">
        <f t="shared" si="11"/>
        <v>36</v>
      </c>
    </row>
    <row r="113" spans="1:8" ht="15.6" customHeight="1" x14ac:dyDescent="0.25">
      <c r="A113" s="55" t="s">
        <v>89</v>
      </c>
      <c r="B113" s="87" t="s">
        <v>3</v>
      </c>
      <c r="C113" s="53">
        <v>1</v>
      </c>
      <c r="D113" s="41"/>
      <c r="E113" s="41"/>
      <c r="F113" s="41"/>
      <c r="G113" s="41"/>
      <c r="H113" s="37">
        <f t="shared" si="11"/>
        <v>1</v>
      </c>
    </row>
    <row r="114" spans="1:8" ht="15.6" customHeight="1" x14ac:dyDescent="0.25">
      <c r="A114" s="55" t="s">
        <v>49</v>
      </c>
      <c r="B114" s="87" t="s">
        <v>3</v>
      </c>
      <c r="C114" s="122">
        <v>256</v>
      </c>
      <c r="D114" s="41">
        <v>4</v>
      </c>
      <c r="E114" s="41">
        <v>1</v>
      </c>
      <c r="F114" s="41"/>
      <c r="G114" s="41"/>
      <c r="H114" s="37">
        <f t="shared" si="11"/>
        <v>261</v>
      </c>
    </row>
    <row r="115" spans="1:8" ht="15.6" customHeight="1" x14ac:dyDescent="0.25">
      <c r="A115" s="55" t="s">
        <v>120</v>
      </c>
      <c r="B115" s="87" t="s">
        <v>3</v>
      </c>
      <c r="C115" s="53">
        <v>56</v>
      </c>
      <c r="D115" s="41"/>
      <c r="E115" s="41"/>
      <c r="F115" s="41"/>
      <c r="G115" s="41"/>
      <c r="H115" s="37">
        <f t="shared" si="11"/>
        <v>56</v>
      </c>
    </row>
    <row r="116" spans="1:8" ht="16.5" customHeight="1" x14ac:dyDescent="0.25">
      <c r="A116" s="303" t="s">
        <v>90</v>
      </c>
      <c r="B116" s="87" t="s">
        <v>3</v>
      </c>
      <c r="C116" s="53">
        <v>355</v>
      </c>
      <c r="D116" s="41">
        <v>1</v>
      </c>
      <c r="E116" s="41">
        <v>1</v>
      </c>
      <c r="F116" s="41"/>
      <c r="G116" s="41"/>
      <c r="H116" s="37">
        <f t="shared" si="11"/>
        <v>357</v>
      </c>
    </row>
    <row r="117" spans="1:8" ht="16.5" customHeight="1" x14ac:dyDescent="0.25">
      <c r="A117" s="303" t="s">
        <v>201</v>
      </c>
      <c r="B117" s="87" t="s">
        <v>3</v>
      </c>
      <c r="C117" s="53">
        <v>1</v>
      </c>
      <c r="D117" s="41"/>
      <c r="E117" s="41"/>
      <c r="F117" s="41"/>
      <c r="G117" s="41"/>
      <c r="H117" s="37">
        <f t="shared" ref="H117" si="14">SUM(C117:G117)</f>
        <v>1</v>
      </c>
    </row>
    <row r="118" spans="1:8" ht="16.2" customHeight="1" x14ac:dyDescent="0.25">
      <c r="A118" s="55" t="s">
        <v>140</v>
      </c>
      <c r="B118" s="87" t="s">
        <v>3</v>
      </c>
      <c r="C118" s="53">
        <v>29</v>
      </c>
      <c r="D118" s="41"/>
      <c r="E118" s="41"/>
      <c r="F118" s="41"/>
      <c r="G118" s="41"/>
      <c r="H118" s="37">
        <f t="shared" si="11"/>
        <v>29</v>
      </c>
    </row>
    <row r="119" spans="1:8" ht="16.2" customHeight="1" x14ac:dyDescent="0.25">
      <c r="A119" s="55" t="s">
        <v>57</v>
      </c>
      <c r="B119" s="87" t="s">
        <v>3</v>
      </c>
      <c r="C119" s="53">
        <v>33</v>
      </c>
      <c r="D119" s="41">
        <v>2</v>
      </c>
      <c r="E119" s="41"/>
      <c r="F119" s="41"/>
      <c r="G119" s="41"/>
      <c r="H119" s="37">
        <f t="shared" si="11"/>
        <v>35</v>
      </c>
    </row>
    <row r="120" spans="1:8" ht="15.6" x14ac:dyDescent="0.25">
      <c r="A120" s="55" t="s">
        <v>95</v>
      </c>
      <c r="B120" s="87" t="s">
        <v>3</v>
      </c>
      <c r="C120" s="53">
        <v>4</v>
      </c>
      <c r="D120" s="41"/>
      <c r="E120" s="41"/>
      <c r="F120" s="41"/>
      <c r="G120" s="41"/>
      <c r="H120" s="37">
        <f t="shared" si="11"/>
        <v>4</v>
      </c>
    </row>
    <row r="121" spans="1:8" ht="19.5" customHeight="1" thickBot="1" x14ac:dyDescent="0.3">
      <c r="A121" s="78" t="s">
        <v>74</v>
      </c>
      <c r="B121" s="89"/>
      <c r="C121" s="58">
        <f t="shared" ref="C121:G121" si="15">SUM(C81:C120)</f>
        <v>3263</v>
      </c>
      <c r="D121" s="90">
        <f t="shared" si="15"/>
        <v>21</v>
      </c>
      <c r="E121" s="59">
        <f t="shared" si="15"/>
        <v>10</v>
      </c>
      <c r="F121" s="59">
        <f t="shared" si="15"/>
        <v>37</v>
      </c>
      <c r="G121" s="59">
        <f t="shared" si="15"/>
        <v>4</v>
      </c>
      <c r="H121" s="58">
        <f>SUM(H81:H120)</f>
        <v>3335</v>
      </c>
    </row>
    <row r="122" spans="1:8" ht="15.6" customHeight="1" thickBot="1" x14ac:dyDescent="0.3">
      <c r="A122" s="81" t="s">
        <v>27</v>
      </c>
      <c r="B122" s="154"/>
      <c r="C122" s="85">
        <f>C121</f>
        <v>3263</v>
      </c>
      <c r="D122" s="85">
        <f>SUM(D81:D120)</f>
        <v>21</v>
      </c>
      <c r="E122" s="85">
        <f>SUM(E81:E120)</f>
        <v>10</v>
      </c>
      <c r="F122" s="85">
        <f>SUM(F81:F120)</f>
        <v>37</v>
      </c>
      <c r="G122" s="85">
        <f>SUM(G81:G120)</f>
        <v>4</v>
      </c>
      <c r="H122" s="155">
        <f>SUM(H81:H120)</f>
        <v>3335</v>
      </c>
    </row>
    <row r="123" spans="1:8" s="21" customFormat="1" ht="15.6" customHeight="1" x14ac:dyDescent="0.25">
      <c r="A123" s="156"/>
      <c r="B123" s="153"/>
      <c r="C123" s="152"/>
      <c r="D123" s="152"/>
      <c r="E123" s="152"/>
      <c r="F123" s="152"/>
      <c r="G123" s="152"/>
      <c r="H123" s="152"/>
    </row>
    <row r="124" spans="1:8" s="21" customFormat="1" ht="15.6" customHeight="1" x14ac:dyDescent="0.25">
      <c r="A124" s="8" t="s">
        <v>153</v>
      </c>
      <c r="B124" s="32"/>
      <c r="C124" s="107"/>
      <c r="D124" s="107"/>
      <c r="E124" s="107"/>
      <c r="F124" s="107"/>
      <c r="G124" s="107"/>
      <c r="H124" s="27"/>
    </row>
    <row r="125" spans="1:8" s="21" customFormat="1" ht="23.1" customHeight="1" x14ac:dyDescent="0.3">
      <c r="A125" s="108" t="s">
        <v>200</v>
      </c>
      <c r="B125" s="109"/>
      <c r="C125" s="110"/>
      <c r="D125" s="111"/>
      <c r="E125" s="111"/>
      <c r="F125" s="111"/>
      <c r="G125" s="111"/>
      <c r="H125" s="112"/>
    </row>
    <row r="126" spans="1:8" s="21" customFormat="1" ht="15.6" customHeight="1" x14ac:dyDescent="0.25">
      <c r="A126" s="33" t="s">
        <v>20</v>
      </c>
      <c r="B126" s="109"/>
      <c r="C126" s="110"/>
      <c r="D126" s="111"/>
      <c r="E126" s="111"/>
      <c r="F126" s="111"/>
      <c r="G126" s="111"/>
      <c r="H126" s="112"/>
    </row>
    <row r="127" spans="1:8" s="21" customFormat="1" ht="15.6" customHeight="1" thickBot="1" x14ac:dyDescent="0.3">
      <c r="A127" s="31"/>
      <c r="B127" s="113"/>
      <c r="C127" s="114"/>
      <c r="D127" s="17"/>
      <c r="E127" s="17"/>
      <c r="F127" s="17"/>
      <c r="G127" s="17"/>
      <c r="H127" s="27"/>
    </row>
    <row r="128" spans="1:8" s="21" customFormat="1" ht="15.6" customHeight="1" x14ac:dyDescent="0.25">
      <c r="A128" s="404" t="s">
        <v>1</v>
      </c>
      <c r="B128" s="406" t="s">
        <v>21</v>
      </c>
      <c r="C128" s="391" t="s">
        <v>154</v>
      </c>
      <c r="D128" s="408" t="s">
        <v>155</v>
      </c>
      <c r="E128" s="410" t="s">
        <v>160</v>
      </c>
      <c r="F128" s="412" t="s">
        <v>98</v>
      </c>
      <c r="G128" s="389" t="s">
        <v>198</v>
      </c>
      <c r="H128" s="391" t="s">
        <v>162</v>
      </c>
    </row>
    <row r="129" spans="1:8" s="21" customFormat="1" ht="58.2" customHeight="1" thickBot="1" x14ac:dyDescent="0.3">
      <c r="A129" s="405"/>
      <c r="B129" s="407"/>
      <c r="C129" s="392"/>
      <c r="D129" s="409"/>
      <c r="E129" s="411"/>
      <c r="F129" s="413"/>
      <c r="G129" s="390"/>
      <c r="H129" s="392"/>
    </row>
    <row r="130" spans="1:8" ht="15.6" x14ac:dyDescent="0.25">
      <c r="A130" s="49" t="s">
        <v>28</v>
      </c>
      <c r="B130" s="86" t="s">
        <v>3</v>
      </c>
      <c r="C130" s="42">
        <v>517</v>
      </c>
      <c r="D130" s="40">
        <v>3</v>
      </c>
      <c r="E130" s="41">
        <v>2</v>
      </c>
      <c r="F130" s="41"/>
      <c r="G130" s="41"/>
      <c r="H130" s="37">
        <f>SUM(C130:G130)</f>
        <v>522</v>
      </c>
    </row>
    <row r="131" spans="1:8" ht="15.6" x14ac:dyDescent="0.25">
      <c r="A131" s="49" t="s">
        <v>28</v>
      </c>
      <c r="B131" s="86" t="s">
        <v>5</v>
      </c>
      <c r="C131" s="42">
        <v>131</v>
      </c>
      <c r="D131" s="40">
        <v>1</v>
      </c>
      <c r="E131" s="41"/>
      <c r="F131" s="41"/>
      <c r="G131" s="41"/>
      <c r="H131" s="37">
        <f>SUM(C131:G131)</f>
        <v>132</v>
      </c>
    </row>
    <row r="132" spans="1:8" ht="15.6" x14ac:dyDescent="0.25">
      <c r="A132" s="49" t="s">
        <v>182</v>
      </c>
      <c r="B132" s="86" t="s">
        <v>5</v>
      </c>
      <c r="C132" s="42">
        <v>1</v>
      </c>
      <c r="D132" s="40"/>
      <c r="E132" s="41"/>
      <c r="F132" s="41"/>
      <c r="G132" s="41"/>
      <c r="H132" s="37">
        <f>SUM(C132:G132)</f>
        <v>1</v>
      </c>
    </row>
    <row r="133" spans="1:8" ht="15.6" x14ac:dyDescent="0.25">
      <c r="A133" s="93" t="s">
        <v>29</v>
      </c>
      <c r="B133" s="94"/>
      <c r="C133" s="47">
        <f>SUM(C130:C132)</f>
        <v>649</v>
      </c>
      <c r="D133" s="95">
        <f>SUM(D130:D132)</f>
        <v>4</v>
      </c>
      <c r="E133" s="96">
        <f t="shared" ref="E133:G133" si="16">SUM(E130:E132)</f>
        <v>2</v>
      </c>
      <c r="F133" s="96">
        <f t="shared" si="16"/>
        <v>0</v>
      </c>
      <c r="G133" s="96">
        <f t="shared" si="16"/>
        <v>0</v>
      </c>
      <c r="H133" s="47">
        <f>SUM(H130:H132)</f>
        <v>655</v>
      </c>
    </row>
    <row r="134" spans="1:8" ht="15.6" x14ac:dyDescent="0.25">
      <c r="A134" s="38" t="s">
        <v>30</v>
      </c>
      <c r="B134" s="68" t="s">
        <v>3</v>
      </c>
      <c r="C134" s="34">
        <v>550</v>
      </c>
      <c r="D134" s="40">
        <v>8</v>
      </c>
      <c r="E134" s="41"/>
      <c r="F134" s="41"/>
      <c r="G134" s="41"/>
      <c r="H134" s="37">
        <f t="shared" ref="H134:H144" si="17">SUM(C134:G134)</f>
        <v>558</v>
      </c>
    </row>
    <row r="135" spans="1:8" ht="15.6" x14ac:dyDescent="0.25">
      <c r="A135" s="77" t="s">
        <v>15</v>
      </c>
      <c r="B135" s="68" t="s">
        <v>3</v>
      </c>
      <c r="C135" s="34">
        <v>160</v>
      </c>
      <c r="D135" s="40">
        <v>1</v>
      </c>
      <c r="E135" s="41"/>
      <c r="F135" s="41"/>
      <c r="G135" s="41"/>
      <c r="H135" s="37">
        <f t="shared" si="17"/>
        <v>161</v>
      </c>
    </row>
    <row r="136" spans="1:8" ht="15.6" x14ac:dyDescent="0.25">
      <c r="A136" s="38" t="s">
        <v>163</v>
      </c>
      <c r="B136" s="68" t="s">
        <v>3</v>
      </c>
      <c r="C136" s="34">
        <v>3</v>
      </c>
      <c r="D136" s="40"/>
      <c r="E136" s="41"/>
      <c r="F136" s="41"/>
      <c r="G136" s="41"/>
      <c r="H136" s="37">
        <f t="shared" si="17"/>
        <v>3</v>
      </c>
    </row>
    <row r="137" spans="1:8" ht="15.6" x14ac:dyDescent="0.25">
      <c r="A137" s="77" t="s">
        <v>164</v>
      </c>
      <c r="B137" s="68" t="s">
        <v>3</v>
      </c>
      <c r="C137" s="34">
        <v>8</v>
      </c>
      <c r="D137" s="40"/>
      <c r="E137" s="41"/>
      <c r="F137" s="41"/>
      <c r="G137" s="41"/>
      <c r="H137" s="37">
        <f t="shared" si="17"/>
        <v>8</v>
      </c>
    </row>
    <row r="138" spans="1:8" ht="15.6" x14ac:dyDescent="0.25">
      <c r="A138" s="77" t="s">
        <v>84</v>
      </c>
      <c r="B138" s="68" t="s">
        <v>5</v>
      </c>
      <c r="C138" s="34">
        <v>205</v>
      </c>
      <c r="D138" s="40">
        <v>2</v>
      </c>
      <c r="E138" s="41"/>
      <c r="F138" s="41"/>
      <c r="G138" s="41"/>
      <c r="H138" s="37">
        <f t="shared" si="17"/>
        <v>207</v>
      </c>
    </row>
    <row r="139" spans="1:8" ht="30" x14ac:dyDescent="0.25">
      <c r="A139" s="77" t="s">
        <v>139</v>
      </c>
      <c r="B139" s="68" t="s">
        <v>5</v>
      </c>
      <c r="C139" s="34"/>
      <c r="D139" s="40"/>
      <c r="E139" s="41"/>
      <c r="F139" s="41">
        <v>4</v>
      </c>
      <c r="G139" s="41"/>
      <c r="H139" s="37">
        <f t="shared" si="17"/>
        <v>4</v>
      </c>
    </row>
    <row r="140" spans="1:8" ht="15.6" x14ac:dyDescent="0.25">
      <c r="A140" s="77" t="s">
        <v>59</v>
      </c>
      <c r="B140" s="68" t="s">
        <v>5</v>
      </c>
      <c r="C140" s="34">
        <v>113</v>
      </c>
      <c r="D140" s="40"/>
      <c r="E140" s="41"/>
      <c r="F140" s="41"/>
      <c r="G140" s="41"/>
      <c r="H140" s="37">
        <f t="shared" si="17"/>
        <v>113</v>
      </c>
    </row>
    <row r="141" spans="1:8" ht="15.6" x14ac:dyDescent="0.25">
      <c r="A141" s="132" t="s">
        <v>75</v>
      </c>
      <c r="B141" s="151" t="s">
        <v>3</v>
      </c>
      <c r="C141" s="126">
        <v>1</v>
      </c>
      <c r="D141" s="35"/>
      <c r="E141" s="36"/>
      <c r="F141" s="36"/>
      <c r="G141" s="36"/>
      <c r="H141" s="37">
        <f t="shared" si="17"/>
        <v>1</v>
      </c>
    </row>
    <row r="142" spans="1:8" ht="15.6" x14ac:dyDescent="0.25">
      <c r="A142" s="77" t="s">
        <v>18</v>
      </c>
      <c r="B142" s="68" t="s">
        <v>3</v>
      </c>
      <c r="C142" s="34">
        <v>168</v>
      </c>
      <c r="D142" s="40"/>
      <c r="E142" s="41"/>
      <c r="F142" s="41"/>
      <c r="G142" s="41">
        <v>1</v>
      </c>
      <c r="H142" s="37">
        <f t="shared" si="17"/>
        <v>169</v>
      </c>
    </row>
    <row r="143" spans="1:8" ht="15.6" x14ac:dyDescent="0.25">
      <c r="A143" s="132" t="s">
        <v>165</v>
      </c>
      <c r="B143" s="151" t="s">
        <v>3</v>
      </c>
      <c r="C143" s="126">
        <v>1</v>
      </c>
      <c r="D143" s="35"/>
      <c r="E143" s="36"/>
      <c r="F143" s="36"/>
      <c r="G143" s="36"/>
      <c r="H143" s="37">
        <f t="shared" si="17"/>
        <v>1</v>
      </c>
    </row>
    <row r="144" spans="1:8" ht="15.6" x14ac:dyDescent="0.25">
      <c r="A144" s="97" t="s">
        <v>166</v>
      </c>
      <c r="B144" s="98" t="s">
        <v>3</v>
      </c>
      <c r="C144" s="37">
        <v>4</v>
      </c>
      <c r="D144" s="35"/>
      <c r="E144" s="36"/>
      <c r="F144" s="36"/>
      <c r="G144" s="36"/>
      <c r="H144" s="37">
        <f t="shared" si="17"/>
        <v>4</v>
      </c>
    </row>
    <row r="145" spans="1:9" ht="15.6" x14ac:dyDescent="0.25">
      <c r="A145" s="69" t="s">
        <v>76</v>
      </c>
      <c r="B145" s="94"/>
      <c r="C145" s="47">
        <f>SUM(C134:C144)</f>
        <v>1213</v>
      </c>
      <c r="D145" s="95">
        <f t="shared" ref="D145:G145" si="18">SUM(D134:D144)</f>
        <v>11</v>
      </c>
      <c r="E145" s="96">
        <f t="shared" si="18"/>
        <v>0</v>
      </c>
      <c r="F145" s="96">
        <f t="shared" si="18"/>
        <v>4</v>
      </c>
      <c r="G145" s="96">
        <f t="shared" si="18"/>
        <v>1</v>
      </c>
      <c r="H145" s="47">
        <f>SUM(H134:H144)</f>
        <v>1229</v>
      </c>
    </row>
    <row r="146" spans="1:9" ht="15.6" x14ac:dyDescent="0.25">
      <c r="A146" s="72" t="s">
        <v>50</v>
      </c>
      <c r="B146" s="88" t="s">
        <v>3</v>
      </c>
      <c r="C146" s="74">
        <v>246</v>
      </c>
      <c r="D146" s="75"/>
      <c r="E146" s="76"/>
      <c r="F146" s="76"/>
      <c r="G146" s="76"/>
      <c r="H146" s="37">
        <f t="shared" ref="H146:H155" si="19">SUM(C146:G146)</f>
        <v>246</v>
      </c>
    </row>
    <row r="147" spans="1:9" ht="15.6" x14ac:dyDescent="0.25">
      <c r="A147" s="72" t="s">
        <v>9</v>
      </c>
      <c r="B147" s="88" t="s">
        <v>3</v>
      </c>
      <c r="C147" s="74">
        <v>246</v>
      </c>
      <c r="D147" s="75">
        <v>1</v>
      </c>
      <c r="E147" s="76">
        <v>3</v>
      </c>
      <c r="F147" s="76"/>
      <c r="G147" s="76"/>
      <c r="H147" s="37">
        <f t="shared" si="19"/>
        <v>250</v>
      </c>
    </row>
    <row r="148" spans="1:9" ht="15.6" x14ac:dyDescent="0.25">
      <c r="A148" s="72" t="s">
        <v>167</v>
      </c>
      <c r="B148" s="88" t="s">
        <v>3</v>
      </c>
      <c r="C148" s="74">
        <v>12</v>
      </c>
      <c r="D148" s="75"/>
      <c r="E148" s="76"/>
      <c r="F148" s="76"/>
      <c r="G148" s="76"/>
      <c r="H148" s="37">
        <f t="shared" si="19"/>
        <v>12</v>
      </c>
    </row>
    <row r="149" spans="1:9" ht="15.6" x14ac:dyDescent="0.25">
      <c r="A149" s="77" t="s">
        <v>110</v>
      </c>
      <c r="B149" s="86" t="s">
        <v>3</v>
      </c>
      <c r="C149" s="42">
        <v>10</v>
      </c>
      <c r="D149" s="40"/>
      <c r="E149" s="41"/>
      <c r="F149" s="41"/>
      <c r="G149" s="41"/>
      <c r="H149" s="37">
        <f t="shared" si="19"/>
        <v>10</v>
      </c>
    </row>
    <row r="150" spans="1:9" ht="16.350000000000001" customHeight="1" x14ac:dyDescent="0.25">
      <c r="A150" s="38" t="s">
        <v>117</v>
      </c>
      <c r="B150" s="86" t="s">
        <v>3</v>
      </c>
      <c r="C150" s="42">
        <v>96</v>
      </c>
      <c r="D150" s="40"/>
      <c r="E150" s="41"/>
      <c r="F150" s="41"/>
      <c r="G150" s="41"/>
      <c r="H150" s="37">
        <f t="shared" si="19"/>
        <v>96</v>
      </c>
    </row>
    <row r="151" spans="1:9" s="21" customFormat="1" ht="16.350000000000001" customHeight="1" x14ac:dyDescent="0.25">
      <c r="A151" s="303" t="s">
        <v>175</v>
      </c>
      <c r="B151" s="129" t="s">
        <v>5</v>
      </c>
      <c r="C151" s="130">
        <v>88</v>
      </c>
      <c r="D151" s="131">
        <v>1</v>
      </c>
      <c r="E151" s="128"/>
      <c r="F151" s="128"/>
      <c r="G151" s="128"/>
      <c r="H151" s="37">
        <f t="shared" si="19"/>
        <v>89</v>
      </c>
      <c r="I151" s="22"/>
    </row>
    <row r="152" spans="1:9" s="21" customFormat="1" ht="16.350000000000001" customHeight="1" x14ac:dyDescent="0.25">
      <c r="A152" s="303" t="s">
        <v>176</v>
      </c>
      <c r="B152" s="129" t="s">
        <v>5</v>
      </c>
      <c r="C152" s="130">
        <v>15</v>
      </c>
      <c r="D152" s="131"/>
      <c r="E152" s="128"/>
      <c r="F152" s="128"/>
      <c r="G152" s="128"/>
      <c r="H152" s="37">
        <f t="shared" si="19"/>
        <v>15</v>
      </c>
      <c r="I152" s="22"/>
    </row>
    <row r="153" spans="1:9" ht="15.6" x14ac:dyDescent="0.25">
      <c r="A153" s="49" t="s">
        <v>182</v>
      </c>
      <c r="B153" s="86" t="s">
        <v>5</v>
      </c>
      <c r="C153" s="42">
        <v>1</v>
      </c>
      <c r="D153" s="40"/>
      <c r="E153" s="41"/>
      <c r="F153" s="41"/>
      <c r="G153" s="41"/>
      <c r="H153" s="37">
        <f>SUM(C153:G153)</f>
        <v>1</v>
      </c>
    </row>
    <row r="154" spans="1:9" s="21" customFormat="1" ht="31.35" customHeight="1" x14ac:dyDescent="0.25">
      <c r="A154" s="303" t="s">
        <v>91</v>
      </c>
      <c r="B154" s="129" t="s">
        <v>5</v>
      </c>
      <c r="C154" s="130"/>
      <c r="D154" s="131"/>
      <c r="E154" s="128"/>
      <c r="F154" s="128">
        <v>33</v>
      </c>
      <c r="G154" s="128"/>
      <c r="H154" s="37">
        <f t="shared" si="19"/>
        <v>33</v>
      </c>
      <c r="I154" s="22"/>
    </row>
    <row r="155" spans="1:9" s="21" customFormat="1" ht="15" customHeight="1" x14ac:dyDescent="0.25">
      <c r="A155" s="303" t="s">
        <v>92</v>
      </c>
      <c r="B155" s="129" t="s">
        <v>5</v>
      </c>
      <c r="C155" s="130"/>
      <c r="D155" s="131"/>
      <c r="E155" s="128"/>
      <c r="F155" s="128">
        <v>13</v>
      </c>
      <c r="G155" s="128"/>
      <c r="H155" s="37">
        <f t="shared" si="19"/>
        <v>13</v>
      </c>
      <c r="I155" s="22"/>
    </row>
    <row r="156" spans="1:9" ht="15.75" customHeight="1" x14ac:dyDescent="0.25">
      <c r="A156" s="78" t="s">
        <v>77</v>
      </c>
      <c r="B156" s="89"/>
      <c r="C156" s="80">
        <f>SUM(C146:C155)</f>
        <v>714</v>
      </c>
      <c r="D156" s="123">
        <f t="shared" ref="D156:G156" si="20">SUM(D146:D155)</f>
        <v>2</v>
      </c>
      <c r="E156" s="125">
        <f t="shared" si="20"/>
        <v>3</v>
      </c>
      <c r="F156" s="124">
        <f t="shared" si="20"/>
        <v>46</v>
      </c>
      <c r="G156" s="124">
        <f t="shared" si="20"/>
        <v>0</v>
      </c>
      <c r="H156" s="47">
        <f>SUM(H146:H155)</f>
        <v>765</v>
      </c>
    </row>
    <row r="157" spans="1:9" ht="15.6" customHeight="1" x14ac:dyDescent="0.25">
      <c r="A157" s="49" t="s">
        <v>82</v>
      </c>
      <c r="B157" s="86" t="s">
        <v>3</v>
      </c>
      <c r="C157" s="92">
        <v>392</v>
      </c>
      <c r="D157" s="105">
        <v>6</v>
      </c>
      <c r="E157" s="41"/>
      <c r="F157" s="41"/>
      <c r="G157" s="41">
        <v>1</v>
      </c>
      <c r="H157" s="37">
        <f t="shared" ref="H157:H162" si="21">SUM(C157:G157)</f>
        <v>399</v>
      </c>
    </row>
    <row r="158" spans="1:9" ht="15.6" customHeight="1" x14ac:dyDescent="0.25">
      <c r="A158" s="49" t="s">
        <v>69</v>
      </c>
      <c r="B158" s="86" t="s">
        <v>3</v>
      </c>
      <c r="C158" s="92">
        <v>177</v>
      </c>
      <c r="D158" s="105">
        <v>5</v>
      </c>
      <c r="E158" s="41"/>
      <c r="F158" s="41"/>
      <c r="G158" s="41"/>
      <c r="H158" s="37">
        <f t="shared" si="21"/>
        <v>182</v>
      </c>
    </row>
    <row r="159" spans="1:9" ht="15.6" customHeight="1" x14ac:dyDescent="0.25">
      <c r="A159" s="72" t="s">
        <v>138</v>
      </c>
      <c r="B159" s="88" t="s">
        <v>5</v>
      </c>
      <c r="C159" s="92">
        <v>39</v>
      </c>
      <c r="D159" s="105"/>
      <c r="E159" s="41"/>
      <c r="F159" s="41"/>
      <c r="G159" s="41"/>
      <c r="H159" s="37">
        <f t="shared" si="21"/>
        <v>39</v>
      </c>
    </row>
    <row r="160" spans="1:9" ht="15.6" customHeight="1" x14ac:dyDescent="0.25">
      <c r="A160" s="72" t="s">
        <v>137</v>
      </c>
      <c r="B160" s="88" t="s">
        <v>5</v>
      </c>
      <c r="C160" s="92">
        <v>41</v>
      </c>
      <c r="D160" s="105"/>
      <c r="E160" s="41"/>
      <c r="F160" s="41"/>
      <c r="G160" s="41"/>
      <c r="H160" s="37">
        <f t="shared" si="21"/>
        <v>41</v>
      </c>
    </row>
    <row r="161" spans="1:9" ht="15.6" customHeight="1" x14ac:dyDescent="0.25">
      <c r="A161" s="72" t="s">
        <v>177</v>
      </c>
      <c r="B161" s="88" t="s">
        <v>5</v>
      </c>
      <c r="C161" s="92">
        <v>28</v>
      </c>
      <c r="D161" s="105"/>
      <c r="E161" s="41"/>
      <c r="F161" s="41"/>
      <c r="G161" s="41"/>
      <c r="H161" s="37">
        <f t="shared" si="21"/>
        <v>28</v>
      </c>
    </row>
    <row r="162" spans="1:9" ht="15.6" customHeight="1" x14ac:dyDescent="0.25">
      <c r="A162" s="72" t="s">
        <v>178</v>
      </c>
      <c r="B162" s="88" t="s">
        <v>5</v>
      </c>
      <c r="C162" s="92">
        <v>52</v>
      </c>
      <c r="D162" s="105"/>
      <c r="E162" s="41">
        <v>4</v>
      </c>
      <c r="F162" s="41"/>
      <c r="G162" s="41"/>
      <c r="H162" s="37">
        <f t="shared" si="21"/>
        <v>56</v>
      </c>
    </row>
    <row r="163" spans="1:9" s="3" customFormat="1" ht="16.2" thickBot="1" x14ac:dyDescent="0.3">
      <c r="A163" s="93" t="s">
        <v>179</v>
      </c>
      <c r="B163" s="94"/>
      <c r="C163" s="47">
        <f>SUM(C157:C162)</f>
        <v>729</v>
      </c>
      <c r="D163" s="95">
        <f>SUM(D157:D162)</f>
        <v>11</v>
      </c>
      <c r="E163" s="118">
        <f t="shared" ref="E163:G163" si="22">SUM(E157:E162)</f>
        <v>4</v>
      </c>
      <c r="F163" s="118">
        <f t="shared" si="22"/>
        <v>0</v>
      </c>
      <c r="G163" s="118">
        <f t="shared" si="22"/>
        <v>1</v>
      </c>
      <c r="H163" s="47">
        <f>SUM(H157:H162)</f>
        <v>745</v>
      </c>
    </row>
    <row r="164" spans="1:9" s="3" customFormat="1" ht="16.2" thickBot="1" x14ac:dyDescent="0.3">
      <c r="A164" s="81" t="s">
        <v>33</v>
      </c>
      <c r="B164" s="91"/>
      <c r="C164" s="83">
        <f t="shared" ref="C164:H164" si="23">SUM(C133,C145,C156,C163)</f>
        <v>3305</v>
      </c>
      <c r="D164" s="83">
        <f t="shared" si="23"/>
        <v>28</v>
      </c>
      <c r="E164" s="83">
        <f t="shared" si="23"/>
        <v>9</v>
      </c>
      <c r="F164" s="83">
        <f t="shared" si="23"/>
        <v>50</v>
      </c>
      <c r="G164" s="83">
        <f t="shared" si="23"/>
        <v>2</v>
      </c>
      <c r="H164" s="83">
        <f t="shared" si="23"/>
        <v>3394</v>
      </c>
    </row>
    <row r="165" spans="1:9" s="19" customFormat="1" ht="18" thickBot="1" x14ac:dyDescent="0.3">
      <c r="A165" s="99" t="s">
        <v>34</v>
      </c>
      <c r="B165" s="100"/>
      <c r="C165" s="101">
        <f>SUM(C73,C38,C122,C164)</f>
        <v>10439</v>
      </c>
      <c r="D165" s="102">
        <f>SUM(D73,D38,D122,D164)</f>
        <v>75</v>
      </c>
      <c r="E165" s="102">
        <f>SUM(E73,E38,E122,E164)</f>
        <v>43</v>
      </c>
      <c r="F165" s="102">
        <f>SUM(F73,F38,F122,F164)</f>
        <v>163</v>
      </c>
      <c r="G165" s="102">
        <f>SUM(G73,G38,G122,G164)</f>
        <v>9</v>
      </c>
      <c r="H165" s="103">
        <f>SUM(H38,H73,H122,H164)</f>
        <v>10729</v>
      </c>
    </row>
    <row r="166" spans="1:9" s="19" customFormat="1" ht="14.4" thickBot="1" x14ac:dyDescent="0.3">
      <c r="A166" s="3"/>
      <c r="B166" s="3"/>
      <c r="C166" s="24"/>
      <c r="D166" s="28"/>
      <c r="E166" s="28"/>
      <c r="F166" s="28"/>
      <c r="G166" s="28"/>
      <c r="H166" s="24"/>
    </row>
    <row r="167" spans="1:9" s="327" customFormat="1" ht="13.8" x14ac:dyDescent="0.25">
      <c r="A167" s="418" t="s">
        <v>202</v>
      </c>
      <c r="B167" s="419"/>
      <c r="C167" s="419"/>
      <c r="D167" s="419"/>
      <c r="E167" s="419"/>
      <c r="F167" s="419"/>
      <c r="G167" s="419"/>
      <c r="H167" s="420"/>
    </row>
    <row r="168" spans="1:9" s="327" customFormat="1" ht="13.8" x14ac:dyDescent="0.25">
      <c r="A168" s="421"/>
      <c r="B168" s="422"/>
      <c r="C168" s="422"/>
      <c r="D168" s="422"/>
      <c r="E168" s="422"/>
      <c r="F168" s="422"/>
      <c r="G168" s="422"/>
      <c r="H168" s="423"/>
    </row>
    <row r="169" spans="1:9" s="327" customFormat="1" ht="13.8" x14ac:dyDescent="0.25">
      <c r="A169" s="421"/>
      <c r="B169" s="422"/>
      <c r="C169" s="422"/>
      <c r="D169" s="422"/>
      <c r="E169" s="422"/>
      <c r="F169" s="422"/>
      <c r="G169" s="422"/>
      <c r="H169" s="423"/>
    </row>
    <row r="170" spans="1:9" s="327" customFormat="1" ht="13.8" x14ac:dyDescent="0.25">
      <c r="A170" s="421"/>
      <c r="B170" s="422"/>
      <c r="C170" s="422"/>
      <c r="D170" s="422"/>
      <c r="E170" s="422"/>
      <c r="F170" s="422"/>
      <c r="G170" s="422"/>
      <c r="H170" s="423"/>
    </row>
    <row r="171" spans="1:9" s="327" customFormat="1" ht="41.25" customHeight="1" x14ac:dyDescent="0.25">
      <c r="A171" s="421"/>
      <c r="B171" s="422"/>
      <c r="C171" s="422"/>
      <c r="D171" s="422"/>
      <c r="E171" s="422"/>
      <c r="F171" s="422"/>
      <c r="G171" s="422"/>
      <c r="H171" s="423"/>
      <c r="I171" s="328"/>
    </row>
    <row r="172" spans="1:9" s="327" customFormat="1" ht="13.8" x14ac:dyDescent="0.25">
      <c r="A172" s="421"/>
      <c r="B172" s="422"/>
      <c r="C172" s="422"/>
      <c r="D172" s="422"/>
      <c r="E172" s="422"/>
      <c r="F172" s="422"/>
      <c r="G172" s="422"/>
      <c r="H172" s="423"/>
    </row>
    <row r="173" spans="1:9" s="327" customFormat="1" ht="27.75" customHeight="1" thickBot="1" x14ac:dyDescent="0.3">
      <c r="A173" s="424"/>
      <c r="B173" s="425"/>
      <c r="C173" s="425"/>
      <c r="D173" s="425"/>
      <c r="E173" s="425"/>
      <c r="F173" s="425"/>
      <c r="G173" s="425"/>
      <c r="H173" s="426"/>
    </row>
    <row r="174" spans="1:9" s="327" customFormat="1" ht="15.6" thickBot="1" x14ac:dyDescent="0.3">
      <c r="A174" s="329" t="s">
        <v>97</v>
      </c>
      <c r="B174" s="330"/>
      <c r="C174" s="331"/>
      <c r="D174" s="331"/>
      <c r="E174" s="331"/>
      <c r="F174" s="331"/>
      <c r="G174" s="331"/>
      <c r="H174" s="332"/>
    </row>
    <row r="175" spans="1:9" s="327" customFormat="1" ht="15.6" thickBot="1" x14ac:dyDescent="0.3">
      <c r="A175" s="333"/>
      <c r="B175" s="138"/>
      <c r="C175" s="334"/>
      <c r="D175" s="334"/>
      <c r="E175" s="334"/>
      <c r="F175" s="334"/>
      <c r="G175" s="334"/>
      <c r="H175" s="334"/>
    </row>
    <row r="176" spans="1:9" s="327" customFormat="1" ht="15.6" x14ac:dyDescent="0.3">
      <c r="A176" s="133" t="s">
        <v>168</v>
      </c>
      <c r="B176" s="134"/>
      <c r="C176" s="135"/>
      <c r="D176" s="135"/>
      <c r="E176" s="135"/>
      <c r="F176" s="135"/>
      <c r="G176" s="135"/>
      <c r="H176" s="136"/>
    </row>
    <row r="177" spans="1:12" s="327" customFormat="1" ht="15" customHeight="1" x14ac:dyDescent="0.25">
      <c r="A177" s="137"/>
      <c r="B177" s="138"/>
      <c r="C177" s="139"/>
      <c r="D177" s="139"/>
      <c r="E177" s="139"/>
      <c r="F177" s="139"/>
      <c r="G177" s="139"/>
      <c r="H177" s="141"/>
      <c r="I177" s="335"/>
      <c r="J177" s="335"/>
      <c r="K177" s="335"/>
      <c r="L177" s="336"/>
    </row>
    <row r="178" spans="1:12" s="327" customFormat="1" ht="15" customHeight="1" x14ac:dyDescent="0.25">
      <c r="A178" s="137"/>
      <c r="B178" s="138"/>
      <c r="C178" s="142" t="s">
        <v>35</v>
      </c>
      <c r="D178" s="142" t="s">
        <v>36</v>
      </c>
      <c r="E178" s="139"/>
      <c r="F178" s="140"/>
      <c r="G178" s="140"/>
      <c r="H178" s="141"/>
      <c r="I178" s="336"/>
      <c r="J178" s="336"/>
      <c r="K178" s="336"/>
      <c r="L178" s="336"/>
    </row>
    <row r="179" spans="1:12" s="336" customFormat="1" x14ac:dyDescent="0.25">
      <c r="A179" s="137" t="s">
        <v>37</v>
      </c>
      <c r="B179" s="138"/>
      <c r="C179" s="139">
        <v>8835</v>
      </c>
      <c r="D179" s="143">
        <f>C179/C181</f>
        <v>0.84634543538653129</v>
      </c>
      <c r="E179" s="139"/>
      <c r="F179" s="144"/>
      <c r="G179" s="144"/>
      <c r="H179" s="145"/>
    </row>
    <row r="180" spans="1:12" s="336" customFormat="1" x14ac:dyDescent="0.25">
      <c r="A180" s="137" t="s">
        <v>38</v>
      </c>
      <c r="B180" s="138"/>
      <c r="C180" s="139">
        <v>1604</v>
      </c>
      <c r="D180" s="143">
        <f>C180/C181</f>
        <v>0.15365456461346871</v>
      </c>
      <c r="E180" s="139"/>
      <c r="F180" s="144"/>
      <c r="G180" s="144"/>
      <c r="H180" s="145"/>
    </row>
    <row r="181" spans="1:12" s="336" customFormat="1" ht="15" customHeight="1" thickBot="1" x14ac:dyDescent="0.3">
      <c r="A181" s="146" t="s">
        <v>39</v>
      </c>
      <c r="B181" s="147"/>
      <c r="C181" s="148">
        <f>SUM(C179:C180)</f>
        <v>10439</v>
      </c>
      <c r="D181" s="304"/>
      <c r="E181" s="148"/>
      <c r="F181" s="149"/>
      <c r="G181" s="149"/>
      <c r="H181" s="150"/>
      <c r="I181" s="337"/>
      <c r="J181" s="338"/>
      <c r="K181" s="338"/>
      <c r="L181" s="327"/>
    </row>
    <row r="182" spans="1:12" s="336" customFormat="1" ht="13.5" customHeight="1" x14ac:dyDescent="0.25">
      <c r="A182" s="339"/>
      <c r="B182" s="340"/>
      <c r="C182" s="341"/>
      <c r="D182" s="341"/>
      <c r="E182" s="341"/>
      <c r="F182" s="341"/>
      <c r="G182" s="341"/>
      <c r="H182" s="334"/>
      <c r="I182" s="342"/>
      <c r="J182" s="335"/>
      <c r="K182" s="335"/>
    </row>
    <row r="183" spans="1:12" s="336" customFormat="1" ht="34.799999999999997" customHeight="1" x14ac:dyDescent="0.25">
      <c r="A183" s="427" t="s">
        <v>203</v>
      </c>
      <c r="B183" s="428"/>
      <c r="C183" s="428"/>
      <c r="D183" s="428"/>
      <c r="E183" s="428"/>
      <c r="F183" s="428"/>
      <c r="G183" s="428"/>
      <c r="H183" s="428"/>
      <c r="I183" s="342"/>
      <c r="J183" s="335"/>
      <c r="K183" s="335"/>
    </row>
    <row r="184" spans="1:12" s="336" customFormat="1" ht="21" customHeight="1" x14ac:dyDescent="0.25">
      <c r="A184" s="343" t="s">
        <v>40</v>
      </c>
      <c r="B184" s="342"/>
      <c r="C184" s="140"/>
      <c r="D184" s="140"/>
      <c r="E184" s="140"/>
      <c r="F184" s="140"/>
      <c r="G184" s="140"/>
      <c r="H184" s="334"/>
    </row>
    <row r="185" spans="1:12" s="336" customFormat="1" ht="30" customHeight="1" x14ac:dyDescent="0.25">
      <c r="C185" s="334"/>
      <c r="D185" s="334"/>
      <c r="E185" s="334"/>
      <c r="F185" s="334"/>
      <c r="G185" s="334"/>
      <c r="H185" s="334"/>
    </row>
    <row r="187" spans="1:12" x14ac:dyDescent="0.25">
      <c r="I187" s="16"/>
      <c r="J187" s="16"/>
    </row>
  </sheetData>
  <dataConsolidate/>
  <mergeCells count="26">
    <mergeCell ref="G9:G10"/>
    <mergeCell ref="H9:H10"/>
    <mergeCell ref="A79:A80"/>
    <mergeCell ref="B79:B80"/>
    <mergeCell ref="C79:C80"/>
    <mergeCell ref="D79:D80"/>
    <mergeCell ref="E79:E80"/>
    <mergeCell ref="F79:F80"/>
    <mergeCell ref="G79:G80"/>
    <mergeCell ref="H79:H80"/>
    <mergeCell ref="A9:A10"/>
    <mergeCell ref="B9:B10"/>
    <mergeCell ref="C9:C10"/>
    <mergeCell ref="D9:D10"/>
    <mergeCell ref="E9:E10"/>
    <mergeCell ref="F9:F10"/>
    <mergeCell ref="G128:G129"/>
    <mergeCell ref="H128:H129"/>
    <mergeCell ref="A167:H173"/>
    <mergeCell ref="A183:H183"/>
    <mergeCell ref="A128:A129"/>
    <mergeCell ref="B128:B129"/>
    <mergeCell ref="C128:C129"/>
    <mergeCell ref="D128:D129"/>
    <mergeCell ref="E128:E129"/>
    <mergeCell ref="F128:F129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01.06.2022
SG 2.1</oddHeader>
    <oddFooter>&amp;R&amp;A</oddFooter>
  </headerFooter>
  <rowBreaks count="2" manualBreakCount="2">
    <brk id="75" max="8" man="1"/>
    <brk id="1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02"/>
  <sheetViews>
    <sheetView zoomScaleNormal="100" zoomScalePageLayoutView="85" workbookViewId="0">
      <selection activeCell="F4" sqref="F4"/>
    </sheetView>
  </sheetViews>
  <sheetFormatPr baseColWidth="10" defaultColWidth="11.44140625" defaultRowHeight="15" x14ac:dyDescent="0.25"/>
  <cols>
    <col min="1" max="1" width="58.33203125" style="163" customWidth="1"/>
    <col min="2" max="2" width="8.6640625" style="163" customWidth="1"/>
    <col min="3" max="3" width="9.6640625" style="163" customWidth="1"/>
    <col min="4" max="4" width="18.33203125" style="165" customWidth="1"/>
    <col min="5" max="5" width="12.6640625" style="165" customWidth="1"/>
    <col min="6" max="6" width="15.44140625" style="165" customWidth="1"/>
    <col min="7" max="7" width="12.33203125" style="165" customWidth="1"/>
    <col min="8" max="8" width="17.6640625" style="165" customWidth="1"/>
    <col min="9" max="9" width="10.33203125" style="165" customWidth="1"/>
    <col min="10" max="10" width="25.6640625" style="165" customWidth="1"/>
    <col min="11" max="16384" width="11.44140625" style="163"/>
  </cols>
  <sheetData>
    <row r="4" spans="1:11" s="160" customFormat="1" ht="17.399999999999999" x14ac:dyDescent="0.3">
      <c r="A4" s="157" t="s">
        <v>267</v>
      </c>
      <c r="B4" s="158"/>
      <c r="C4" s="158"/>
      <c r="D4" s="159"/>
      <c r="E4" s="159"/>
      <c r="F4" s="159"/>
      <c r="G4" s="159"/>
      <c r="H4" s="159"/>
      <c r="I4" s="159"/>
      <c r="J4" s="159"/>
    </row>
    <row r="5" spans="1:11" s="160" customFormat="1" ht="17.399999999999999" x14ac:dyDescent="0.3">
      <c r="A5" s="161" t="s">
        <v>268</v>
      </c>
      <c r="B5" s="158"/>
      <c r="C5" s="158"/>
      <c r="D5" s="159"/>
      <c r="E5" s="159"/>
      <c r="F5" s="159"/>
      <c r="G5" s="159"/>
      <c r="H5" s="159"/>
      <c r="I5" s="159"/>
      <c r="J5" s="159"/>
    </row>
    <row r="6" spans="1:11" s="160" customFormat="1" x14ac:dyDescent="0.25">
      <c r="A6" s="162"/>
      <c r="B6" s="158"/>
      <c r="C6" s="158"/>
      <c r="D6" s="159"/>
      <c r="E6" s="159"/>
      <c r="F6" s="159"/>
      <c r="G6" s="159"/>
      <c r="H6" s="159"/>
      <c r="I6" s="159"/>
      <c r="J6" s="159"/>
    </row>
    <row r="7" spans="1:11" s="160" customFormat="1" x14ac:dyDescent="0.25">
      <c r="A7" s="162"/>
      <c r="B7" s="158"/>
      <c r="C7" s="158"/>
      <c r="D7" s="159"/>
      <c r="E7" s="159"/>
      <c r="F7" s="159"/>
      <c r="G7" s="159"/>
      <c r="H7" s="159"/>
      <c r="I7" s="159"/>
      <c r="J7" s="159"/>
    </row>
    <row r="8" spans="1:11" s="160" customFormat="1" ht="13.8" x14ac:dyDescent="0.25">
      <c r="A8" s="158"/>
      <c r="B8" s="158"/>
      <c r="C8" s="158"/>
      <c r="D8" s="159"/>
      <c r="E8" s="159"/>
      <c r="F8" s="159"/>
      <c r="G8" s="159"/>
      <c r="H8" s="159"/>
      <c r="I8" s="159"/>
      <c r="J8" s="159"/>
    </row>
    <row r="9" spans="1:11" ht="2.25" customHeight="1" thickBot="1" x14ac:dyDescent="0.3"/>
    <row r="10" spans="1:11" s="160" customFormat="1" ht="71.25" customHeight="1" x14ac:dyDescent="0.25">
      <c r="A10" s="436" t="s">
        <v>1</v>
      </c>
      <c r="B10" s="438" t="s">
        <v>51</v>
      </c>
      <c r="C10" s="465" t="s">
        <v>234</v>
      </c>
      <c r="D10" s="440" t="s">
        <v>169</v>
      </c>
      <c r="E10" s="442" t="s">
        <v>170</v>
      </c>
      <c r="F10" s="444" t="s">
        <v>70</v>
      </c>
      <c r="G10" s="444" t="s">
        <v>235</v>
      </c>
      <c r="H10" s="453" t="s">
        <v>171</v>
      </c>
      <c r="I10" s="455" t="s">
        <v>41</v>
      </c>
      <c r="J10" s="440" t="s">
        <v>188</v>
      </c>
    </row>
    <row r="11" spans="1:11" s="160" customFormat="1" ht="33.75" customHeight="1" thickBot="1" x14ac:dyDescent="0.3">
      <c r="A11" s="437"/>
      <c r="B11" s="439"/>
      <c r="C11" s="466"/>
      <c r="D11" s="441"/>
      <c r="E11" s="443"/>
      <c r="F11" s="445"/>
      <c r="G11" s="446"/>
      <c r="H11" s="454"/>
      <c r="I11" s="456"/>
      <c r="J11" s="447"/>
    </row>
    <row r="12" spans="1:11" ht="15.6" customHeight="1" x14ac:dyDescent="0.25">
      <c r="A12" s="166" t="s">
        <v>213</v>
      </c>
      <c r="B12" s="167" t="s">
        <v>3</v>
      </c>
      <c r="C12" s="485">
        <v>202</v>
      </c>
      <c r="D12" s="168">
        <v>56</v>
      </c>
      <c r="E12" s="169"/>
      <c r="F12" s="169"/>
      <c r="G12" s="170">
        <v>1</v>
      </c>
      <c r="H12" s="171">
        <f t="shared" ref="H12:H22" si="0">SUM(D12:G12)</f>
        <v>57</v>
      </c>
      <c r="I12" s="172">
        <f>J12-H12</f>
        <v>77</v>
      </c>
      <c r="J12" s="173">
        <v>134</v>
      </c>
    </row>
    <row r="13" spans="1:11" ht="15.6" customHeight="1" x14ac:dyDescent="0.25">
      <c r="A13" s="174" t="s">
        <v>64</v>
      </c>
      <c r="B13" s="175" t="s">
        <v>3</v>
      </c>
      <c r="C13" s="486" t="s">
        <v>42</v>
      </c>
      <c r="D13" s="176"/>
      <c r="E13" s="177"/>
      <c r="F13" s="177"/>
      <c r="G13" s="178"/>
      <c r="H13" s="171">
        <f>SUM(D13:G13)</f>
        <v>0</v>
      </c>
      <c r="I13" s="172">
        <f t="shared" ref="I13:I22" si="1">J13-H13</f>
        <v>105</v>
      </c>
      <c r="J13" s="173">
        <v>105</v>
      </c>
    </row>
    <row r="14" spans="1:11" ht="15.6" customHeight="1" x14ac:dyDescent="0.25">
      <c r="A14" s="174" t="s">
        <v>93</v>
      </c>
      <c r="B14" s="175" t="s">
        <v>3</v>
      </c>
      <c r="C14" s="258">
        <v>76</v>
      </c>
      <c r="D14" s="176">
        <v>36</v>
      </c>
      <c r="E14" s="177"/>
      <c r="F14" s="177"/>
      <c r="G14" s="178"/>
      <c r="H14" s="171">
        <f t="shared" si="0"/>
        <v>36</v>
      </c>
      <c r="I14" s="172">
        <f t="shared" si="1"/>
        <v>185</v>
      </c>
      <c r="J14" s="173">
        <v>221</v>
      </c>
    </row>
    <row r="15" spans="1:11" ht="15.6" customHeight="1" x14ac:dyDescent="0.25">
      <c r="A15" s="174" t="s">
        <v>158</v>
      </c>
      <c r="B15" s="175" t="s">
        <v>3</v>
      </c>
      <c r="C15" s="486" t="s">
        <v>42</v>
      </c>
      <c r="D15" s="176"/>
      <c r="E15" s="177"/>
      <c r="F15" s="177"/>
      <c r="G15" s="178"/>
      <c r="H15" s="171">
        <f t="shared" si="0"/>
        <v>0</v>
      </c>
      <c r="I15" s="172">
        <f t="shared" si="1"/>
        <v>23</v>
      </c>
      <c r="J15" s="173">
        <v>23</v>
      </c>
    </row>
    <row r="16" spans="1:11" ht="15.6" customHeight="1" x14ac:dyDescent="0.25">
      <c r="A16" s="174" t="s">
        <v>113</v>
      </c>
      <c r="B16" s="175" t="s">
        <v>3</v>
      </c>
      <c r="C16" s="486" t="s">
        <v>42</v>
      </c>
      <c r="D16" s="176"/>
      <c r="E16" s="177"/>
      <c r="F16" s="177"/>
      <c r="G16" s="178"/>
      <c r="H16" s="171">
        <f t="shared" si="0"/>
        <v>0</v>
      </c>
      <c r="I16" s="172">
        <f t="shared" si="1"/>
        <v>9</v>
      </c>
      <c r="J16" s="173">
        <v>9</v>
      </c>
      <c r="K16" s="179"/>
    </row>
    <row r="17" spans="1:11" ht="15.6" customHeight="1" x14ac:dyDescent="0.25">
      <c r="A17" s="174" t="s">
        <v>99</v>
      </c>
      <c r="B17" s="175" t="s">
        <v>3</v>
      </c>
      <c r="C17" s="258">
        <v>75</v>
      </c>
      <c r="D17" s="176">
        <v>44</v>
      </c>
      <c r="E17" s="177">
        <v>1</v>
      </c>
      <c r="F17" s="177"/>
      <c r="G17" s="178"/>
      <c r="H17" s="171">
        <f t="shared" si="0"/>
        <v>45</v>
      </c>
      <c r="I17" s="172">
        <f t="shared" si="1"/>
        <v>168</v>
      </c>
      <c r="J17" s="173">
        <v>213</v>
      </c>
      <c r="K17" s="179"/>
    </row>
    <row r="18" spans="1:11" ht="15.6" customHeight="1" x14ac:dyDescent="0.25">
      <c r="A18" s="174" t="s">
        <v>121</v>
      </c>
      <c r="B18" s="175" t="s">
        <v>5</v>
      </c>
      <c r="C18" s="487">
        <v>42</v>
      </c>
      <c r="D18" s="176">
        <v>3</v>
      </c>
      <c r="E18" s="177"/>
      <c r="F18" s="177"/>
      <c r="G18" s="178"/>
      <c r="H18" s="171">
        <f t="shared" si="0"/>
        <v>3</v>
      </c>
      <c r="I18" s="172">
        <f t="shared" si="1"/>
        <v>17</v>
      </c>
      <c r="J18" s="173">
        <v>20</v>
      </c>
      <c r="K18" s="180"/>
    </row>
    <row r="19" spans="1:11" ht="15.6" customHeight="1" x14ac:dyDescent="0.25">
      <c r="A19" s="174" t="s">
        <v>122</v>
      </c>
      <c r="B19" s="175" t="s">
        <v>5</v>
      </c>
      <c r="C19" s="488"/>
      <c r="D19" s="176">
        <v>10</v>
      </c>
      <c r="E19" s="177"/>
      <c r="F19" s="177"/>
      <c r="G19" s="178"/>
      <c r="H19" s="171">
        <f t="shared" si="0"/>
        <v>10</v>
      </c>
      <c r="I19" s="172">
        <f t="shared" si="1"/>
        <v>79</v>
      </c>
      <c r="J19" s="173">
        <v>89</v>
      </c>
      <c r="K19" s="180"/>
    </row>
    <row r="20" spans="1:11" ht="15.6" customHeight="1" x14ac:dyDescent="0.25">
      <c r="A20" s="174" t="s">
        <v>181</v>
      </c>
      <c r="B20" s="175" t="s">
        <v>5</v>
      </c>
      <c r="C20" s="258">
        <v>67</v>
      </c>
      <c r="D20" s="176">
        <v>123</v>
      </c>
      <c r="E20" s="177">
        <v>4</v>
      </c>
      <c r="F20" s="177"/>
      <c r="G20" s="178"/>
      <c r="H20" s="171">
        <f t="shared" si="0"/>
        <v>127</v>
      </c>
      <c r="I20" s="172">
        <f t="shared" si="1"/>
        <v>106</v>
      </c>
      <c r="J20" s="173">
        <v>233</v>
      </c>
      <c r="K20" s="180"/>
    </row>
    <row r="21" spans="1:11" ht="15.6" customHeight="1" x14ac:dyDescent="0.25">
      <c r="A21" s="174" t="s">
        <v>123</v>
      </c>
      <c r="B21" s="175" t="s">
        <v>5</v>
      </c>
      <c r="C21" s="258">
        <v>65</v>
      </c>
      <c r="D21" s="176">
        <v>33</v>
      </c>
      <c r="E21" s="177">
        <v>1</v>
      </c>
      <c r="F21" s="177"/>
      <c r="G21" s="178">
        <v>1</v>
      </c>
      <c r="H21" s="171">
        <f>SUM(D21:G21)</f>
        <v>35</v>
      </c>
      <c r="I21" s="172">
        <f t="shared" si="1"/>
        <v>88</v>
      </c>
      <c r="J21" s="173">
        <v>123</v>
      </c>
      <c r="K21" s="180"/>
    </row>
    <row r="22" spans="1:11" ht="15.6" x14ac:dyDescent="0.25">
      <c r="A22" s="174" t="s">
        <v>86</v>
      </c>
      <c r="B22" s="175" t="s">
        <v>5</v>
      </c>
      <c r="C22" s="489" t="s">
        <v>94</v>
      </c>
      <c r="D22" s="176"/>
      <c r="E22" s="177"/>
      <c r="F22" s="177"/>
      <c r="G22" s="178"/>
      <c r="H22" s="171">
        <f t="shared" si="0"/>
        <v>0</v>
      </c>
      <c r="I22" s="172">
        <f t="shared" si="1"/>
        <v>3</v>
      </c>
      <c r="J22" s="173">
        <v>3</v>
      </c>
    </row>
    <row r="23" spans="1:11" ht="30.75" customHeight="1" x14ac:dyDescent="0.25">
      <c r="A23" s="181" t="s">
        <v>6</v>
      </c>
      <c r="B23" s="182"/>
      <c r="C23" s="182"/>
      <c r="D23" s="183">
        <f t="shared" ref="D23:J23" si="2">SUM(D12:D22)</f>
        <v>305</v>
      </c>
      <c r="E23" s="184">
        <f t="shared" si="2"/>
        <v>6</v>
      </c>
      <c r="F23" s="184">
        <f t="shared" si="2"/>
        <v>0</v>
      </c>
      <c r="G23" s="184">
        <f t="shared" si="2"/>
        <v>2</v>
      </c>
      <c r="H23" s="185">
        <f t="shared" si="2"/>
        <v>313</v>
      </c>
      <c r="I23" s="186">
        <f t="shared" si="2"/>
        <v>860</v>
      </c>
      <c r="J23" s="187">
        <f t="shared" si="2"/>
        <v>1173</v>
      </c>
    </row>
    <row r="24" spans="1:11" ht="15.6" customHeight="1" x14ac:dyDescent="0.25">
      <c r="A24" s="166" t="s">
        <v>7</v>
      </c>
      <c r="B24" s="188" t="s">
        <v>3</v>
      </c>
      <c r="C24" s="375">
        <v>52</v>
      </c>
      <c r="D24" s="189">
        <v>17</v>
      </c>
      <c r="E24" s="169"/>
      <c r="F24" s="169"/>
      <c r="G24" s="178"/>
      <c r="H24" s="171">
        <f t="shared" ref="H24:H37" si="3">SUM(D24:G24)</f>
        <v>17</v>
      </c>
      <c r="I24" s="172">
        <f t="shared" ref="I24:I37" si="4">J24-H24</f>
        <v>94</v>
      </c>
      <c r="J24" s="173">
        <v>111</v>
      </c>
    </row>
    <row r="25" spans="1:11" ht="15.6" customHeight="1" x14ac:dyDescent="0.25">
      <c r="A25" s="166" t="s">
        <v>255</v>
      </c>
      <c r="B25" s="188" t="s">
        <v>3</v>
      </c>
      <c r="C25" s="375">
        <v>30</v>
      </c>
      <c r="D25" s="189">
        <v>1</v>
      </c>
      <c r="E25" s="169"/>
      <c r="F25" s="169"/>
      <c r="G25" s="178"/>
      <c r="H25" s="171">
        <f t="shared" si="3"/>
        <v>1</v>
      </c>
      <c r="I25" s="172">
        <f t="shared" si="4"/>
        <v>0</v>
      </c>
      <c r="J25" s="173">
        <v>1</v>
      </c>
    </row>
    <row r="26" spans="1:11" ht="15.6" customHeight="1" x14ac:dyDescent="0.25">
      <c r="A26" s="166" t="s">
        <v>8</v>
      </c>
      <c r="B26" s="188" t="s">
        <v>3</v>
      </c>
      <c r="C26" s="375">
        <v>19</v>
      </c>
      <c r="D26" s="189">
        <v>5</v>
      </c>
      <c r="E26" s="169"/>
      <c r="F26" s="169"/>
      <c r="G26" s="178"/>
      <c r="H26" s="171">
        <f t="shared" si="3"/>
        <v>5</v>
      </c>
      <c r="I26" s="172">
        <f t="shared" si="4"/>
        <v>26</v>
      </c>
      <c r="J26" s="173">
        <v>31</v>
      </c>
    </row>
    <row r="27" spans="1:11" ht="15.6" customHeight="1" x14ac:dyDescent="0.25">
      <c r="A27" s="166" t="s">
        <v>148</v>
      </c>
      <c r="B27" s="188" t="s">
        <v>5</v>
      </c>
      <c r="C27" s="451">
        <v>28</v>
      </c>
      <c r="D27" s="189"/>
      <c r="E27" s="169"/>
      <c r="F27" s="169"/>
      <c r="G27" s="178"/>
      <c r="H27" s="171">
        <f t="shared" si="3"/>
        <v>0</v>
      </c>
      <c r="I27" s="172">
        <f t="shared" si="4"/>
        <v>18</v>
      </c>
      <c r="J27" s="173">
        <v>18</v>
      </c>
    </row>
    <row r="28" spans="1:11" ht="15.6" customHeight="1" x14ac:dyDescent="0.25">
      <c r="A28" s="166" t="s">
        <v>189</v>
      </c>
      <c r="B28" s="188" t="s">
        <v>5</v>
      </c>
      <c r="C28" s="490"/>
      <c r="D28" s="189">
        <v>3</v>
      </c>
      <c r="E28" s="169"/>
      <c r="F28" s="169"/>
      <c r="G28" s="178"/>
      <c r="H28" s="171">
        <f t="shared" si="3"/>
        <v>3</v>
      </c>
      <c r="I28" s="172">
        <f t="shared" si="4"/>
        <v>18</v>
      </c>
      <c r="J28" s="173">
        <v>21</v>
      </c>
    </row>
    <row r="29" spans="1:11" ht="15.6" customHeight="1" x14ac:dyDescent="0.25">
      <c r="A29" s="166" t="s">
        <v>55</v>
      </c>
      <c r="B29" s="188" t="s">
        <v>3</v>
      </c>
      <c r="C29" s="375">
        <v>10</v>
      </c>
      <c r="D29" s="189">
        <v>2</v>
      </c>
      <c r="E29" s="169"/>
      <c r="F29" s="169"/>
      <c r="G29" s="178"/>
      <c r="H29" s="171">
        <f t="shared" si="3"/>
        <v>2</v>
      </c>
      <c r="I29" s="172">
        <f t="shared" si="4"/>
        <v>18</v>
      </c>
      <c r="J29" s="173">
        <v>20</v>
      </c>
    </row>
    <row r="30" spans="1:11" ht="15.6" customHeight="1" x14ac:dyDescent="0.25">
      <c r="A30" s="166" t="s">
        <v>9</v>
      </c>
      <c r="B30" s="188" t="s">
        <v>3</v>
      </c>
      <c r="C30" s="375">
        <v>30</v>
      </c>
      <c r="D30" s="189">
        <v>10</v>
      </c>
      <c r="E30" s="169">
        <v>3</v>
      </c>
      <c r="F30" s="169"/>
      <c r="G30" s="178"/>
      <c r="H30" s="171">
        <f t="shared" si="3"/>
        <v>13</v>
      </c>
      <c r="I30" s="172">
        <f t="shared" si="4"/>
        <v>0</v>
      </c>
      <c r="J30" s="173">
        <v>13</v>
      </c>
    </row>
    <row r="31" spans="1:11" ht="15.6" customHeight="1" x14ac:dyDescent="0.25">
      <c r="A31" s="166" t="s">
        <v>10</v>
      </c>
      <c r="B31" s="188" t="s">
        <v>3</v>
      </c>
      <c r="C31" s="375">
        <v>17</v>
      </c>
      <c r="D31" s="189">
        <v>4</v>
      </c>
      <c r="E31" s="169"/>
      <c r="F31" s="169"/>
      <c r="G31" s="178"/>
      <c r="H31" s="171">
        <f t="shared" si="3"/>
        <v>4</v>
      </c>
      <c r="I31" s="172">
        <f t="shared" si="4"/>
        <v>50</v>
      </c>
      <c r="J31" s="173">
        <v>54</v>
      </c>
    </row>
    <row r="32" spans="1:11" ht="15.6" customHeight="1" x14ac:dyDescent="0.25">
      <c r="A32" s="174" t="s">
        <v>43</v>
      </c>
      <c r="B32" s="190" t="s">
        <v>3</v>
      </c>
      <c r="C32" s="277">
        <v>21</v>
      </c>
      <c r="D32" s="189">
        <v>5</v>
      </c>
      <c r="E32" s="177"/>
      <c r="F32" s="177"/>
      <c r="G32" s="178"/>
      <c r="H32" s="171">
        <f t="shared" si="3"/>
        <v>5</v>
      </c>
      <c r="I32" s="172">
        <f t="shared" si="4"/>
        <v>61</v>
      </c>
      <c r="J32" s="173">
        <v>66</v>
      </c>
    </row>
    <row r="33" spans="1:10" ht="15.6" customHeight="1" x14ac:dyDescent="0.25">
      <c r="A33" s="174" t="s">
        <v>60</v>
      </c>
      <c r="B33" s="190" t="s">
        <v>3</v>
      </c>
      <c r="C33" s="277">
        <v>14</v>
      </c>
      <c r="D33" s="189">
        <v>7</v>
      </c>
      <c r="E33" s="177"/>
      <c r="F33" s="177"/>
      <c r="G33" s="178"/>
      <c r="H33" s="171">
        <f t="shared" si="3"/>
        <v>7</v>
      </c>
      <c r="I33" s="172">
        <f t="shared" si="4"/>
        <v>41</v>
      </c>
      <c r="J33" s="173">
        <v>48</v>
      </c>
    </row>
    <row r="34" spans="1:10" ht="15.6" customHeight="1" x14ac:dyDescent="0.25">
      <c r="A34" s="174" t="s">
        <v>11</v>
      </c>
      <c r="B34" s="190" t="s">
        <v>3</v>
      </c>
      <c r="C34" s="277">
        <v>108</v>
      </c>
      <c r="D34" s="189">
        <v>43</v>
      </c>
      <c r="E34" s="177"/>
      <c r="F34" s="177"/>
      <c r="G34" s="178"/>
      <c r="H34" s="171">
        <f t="shared" si="3"/>
        <v>43</v>
      </c>
      <c r="I34" s="172">
        <f t="shared" si="4"/>
        <v>154</v>
      </c>
      <c r="J34" s="173">
        <v>197</v>
      </c>
    </row>
    <row r="35" spans="1:10" ht="15.6" customHeight="1" x14ac:dyDescent="0.25">
      <c r="A35" s="174" t="s">
        <v>11</v>
      </c>
      <c r="B35" s="190" t="s">
        <v>5</v>
      </c>
      <c r="C35" s="277">
        <v>88</v>
      </c>
      <c r="D35" s="189">
        <v>21</v>
      </c>
      <c r="E35" s="177"/>
      <c r="F35" s="177"/>
      <c r="G35" s="178"/>
      <c r="H35" s="171">
        <f t="shared" si="3"/>
        <v>21</v>
      </c>
      <c r="I35" s="172">
        <f t="shared" si="4"/>
        <v>132</v>
      </c>
      <c r="J35" s="173">
        <v>153</v>
      </c>
    </row>
    <row r="36" spans="1:10" ht="15.6" customHeight="1" x14ac:dyDescent="0.25">
      <c r="A36" s="374" t="s">
        <v>12</v>
      </c>
      <c r="B36" s="193" t="s">
        <v>3</v>
      </c>
      <c r="C36" s="278">
        <v>65</v>
      </c>
      <c r="D36" s="189">
        <v>15</v>
      </c>
      <c r="E36" s="194"/>
      <c r="F36" s="194"/>
      <c r="G36" s="178"/>
      <c r="H36" s="171">
        <f t="shared" si="3"/>
        <v>15</v>
      </c>
      <c r="I36" s="172">
        <f t="shared" si="4"/>
        <v>57</v>
      </c>
      <c r="J36" s="173">
        <v>72</v>
      </c>
    </row>
    <row r="37" spans="1:10" ht="15.6" customHeight="1" x14ac:dyDescent="0.25">
      <c r="A37" s="374" t="s">
        <v>182</v>
      </c>
      <c r="B37" s="193" t="s">
        <v>5</v>
      </c>
      <c r="C37" s="278">
        <v>7</v>
      </c>
      <c r="D37" s="189"/>
      <c r="E37" s="194"/>
      <c r="F37" s="194"/>
      <c r="G37" s="178"/>
      <c r="H37" s="171">
        <f t="shared" si="3"/>
        <v>0</v>
      </c>
      <c r="I37" s="172">
        <f t="shared" si="4"/>
        <v>1</v>
      </c>
      <c r="J37" s="173">
        <v>1</v>
      </c>
    </row>
    <row r="38" spans="1:10" ht="15.6" x14ac:dyDescent="0.25">
      <c r="A38" s="195" t="s">
        <v>13</v>
      </c>
      <c r="B38" s="196"/>
      <c r="C38" s="196"/>
      <c r="D38" s="197">
        <f t="shared" ref="D38:J38" si="5">SUM(D24:D37)</f>
        <v>133</v>
      </c>
      <c r="E38" s="198">
        <f t="shared" si="5"/>
        <v>3</v>
      </c>
      <c r="F38" s="198">
        <f t="shared" si="5"/>
        <v>0</v>
      </c>
      <c r="G38" s="199">
        <f t="shared" si="5"/>
        <v>0</v>
      </c>
      <c r="H38" s="201">
        <f t="shared" si="5"/>
        <v>136</v>
      </c>
      <c r="I38" s="202">
        <f t="shared" si="5"/>
        <v>670</v>
      </c>
      <c r="J38" s="203">
        <f t="shared" si="5"/>
        <v>806</v>
      </c>
    </row>
    <row r="39" spans="1:10" ht="15.6" x14ac:dyDescent="0.25">
      <c r="A39" s="204" t="s">
        <v>14</v>
      </c>
      <c r="B39" s="205"/>
      <c r="C39" s="205"/>
      <c r="D39" s="206">
        <f>SUM(D38,D23)</f>
        <v>438</v>
      </c>
      <c r="E39" s="207">
        <f t="shared" ref="E39:J39" si="6">SUM(E23,E38)</f>
        <v>9</v>
      </c>
      <c r="F39" s="208">
        <f t="shared" si="6"/>
        <v>0</v>
      </c>
      <c r="G39" s="209">
        <f t="shared" si="6"/>
        <v>2</v>
      </c>
      <c r="H39" s="210">
        <f t="shared" si="6"/>
        <v>449</v>
      </c>
      <c r="I39" s="210">
        <f t="shared" si="6"/>
        <v>1530</v>
      </c>
      <c r="J39" s="211">
        <f t="shared" si="6"/>
        <v>1979</v>
      </c>
    </row>
    <row r="40" spans="1:10" s="164" customFormat="1" ht="15.6" customHeight="1" x14ac:dyDescent="0.25">
      <c r="A40" s="212" t="s">
        <v>114</v>
      </c>
      <c r="B40" s="213" t="s">
        <v>3</v>
      </c>
      <c r="C40" s="213">
        <v>27</v>
      </c>
      <c r="D40" s="214">
        <v>3</v>
      </c>
      <c r="E40" s="215"/>
      <c r="F40" s="216"/>
      <c r="G40" s="216"/>
      <c r="H40" s="171">
        <f t="shared" ref="H40:H54" si="7">SUM(D40:G40)</f>
        <v>3</v>
      </c>
      <c r="I40" s="172">
        <f t="shared" ref="I40:I54" si="8">J40-H40</f>
        <v>68</v>
      </c>
      <c r="J40" s="173">
        <v>71</v>
      </c>
    </row>
    <row r="41" spans="1:10" ht="16.2" customHeight="1" x14ac:dyDescent="0.25">
      <c r="A41" s="174" t="s">
        <v>214</v>
      </c>
      <c r="B41" s="213" t="s">
        <v>3</v>
      </c>
      <c r="C41" s="213">
        <v>41</v>
      </c>
      <c r="D41" s="214">
        <v>21</v>
      </c>
      <c r="E41" s="215"/>
      <c r="F41" s="216"/>
      <c r="G41" s="216">
        <v>1</v>
      </c>
      <c r="H41" s="171">
        <f t="shared" ref="H41" si="9">SUM(D41:G41)</f>
        <v>22</v>
      </c>
      <c r="I41" s="172">
        <f t="shared" si="8"/>
        <v>19</v>
      </c>
      <c r="J41" s="173">
        <v>41</v>
      </c>
    </row>
    <row r="42" spans="1:10" ht="16.2" customHeight="1" x14ac:dyDescent="0.25">
      <c r="A42" s="174" t="s">
        <v>61</v>
      </c>
      <c r="B42" s="213" t="s">
        <v>3</v>
      </c>
      <c r="C42" s="213">
        <v>67</v>
      </c>
      <c r="D42" s="214">
        <v>29</v>
      </c>
      <c r="E42" s="215"/>
      <c r="F42" s="216"/>
      <c r="G42" s="216"/>
      <c r="H42" s="171">
        <f t="shared" si="7"/>
        <v>29</v>
      </c>
      <c r="I42" s="172">
        <f t="shared" si="8"/>
        <v>165</v>
      </c>
      <c r="J42" s="173">
        <v>194</v>
      </c>
    </row>
    <row r="43" spans="1:10" ht="16.2" customHeight="1" x14ac:dyDescent="0.25">
      <c r="A43" s="174" t="s">
        <v>146</v>
      </c>
      <c r="B43" s="213" t="s">
        <v>5</v>
      </c>
      <c r="C43" s="213">
        <v>14</v>
      </c>
      <c r="D43" s="214">
        <v>7</v>
      </c>
      <c r="E43" s="215"/>
      <c r="F43" s="216"/>
      <c r="G43" s="216"/>
      <c r="H43" s="171">
        <f t="shared" si="7"/>
        <v>7</v>
      </c>
      <c r="I43" s="172">
        <f t="shared" si="8"/>
        <v>13</v>
      </c>
      <c r="J43" s="173">
        <v>20</v>
      </c>
    </row>
    <row r="44" spans="1:10" ht="16.2" customHeight="1" x14ac:dyDescent="0.25">
      <c r="A44" s="212" t="s">
        <v>109</v>
      </c>
      <c r="B44" s="175" t="s">
        <v>3</v>
      </c>
      <c r="C44" s="359" t="s">
        <v>42</v>
      </c>
      <c r="D44" s="189"/>
      <c r="E44" s="177"/>
      <c r="F44" s="178"/>
      <c r="G44" s="178"/>
      <c r="H44" s="171">
        <f t="shared" si="7"/>
        <v>0</v>
      </c>
      <c r="I44" s="172">
        <f t="shared" si="8"/>
        <v>2</v>
      </c>
      <c r="J44" s="173">
        <v>2</v>
      </c>
    </row>
    <row r="45" spans="1:10" ht="16.2" customHeight="1" x14ac:dyDescent="0.25">
      <c r="A45" s="212" t="s">
        <v>215</v>
      </c>
      <c r="B45" s="175" t="s">
        <v>3</v>
      </c>
      <c r="C45" s="258">
        <v>13</v>
      </c>
      <c r="D45" s="189">
        <v>12</v>
      </c>
      <c r="E45" s="177"/>
      <c r="F45" s="178"/>
      <c r="G45" s="178"/>
      <c r="H45" s="171">
        <f t="shared" ref="H45" si="10">SUM(D45:G45)</f>
        <v>12</v>
      </c>
      <c r="I45" s="172">
        <f t="shared" si="8"/>
        <v>4</v>
      </c>
      <c r="J45" s="173">
        <v>16</v>
      </c>
    </row>
    <row r="46" spans="1:10" ht="16.2" customHeight="1" x14ac:dyDescent="0.25">
      <c r="A46" s="212" t="s">
        <v>63</v>
      </c>
      <c r="B46" s="175" t="s">
        <v>3</v>
      </c>
      <c r="C46" s="258">
        <v>19</v>
      </c>
      <c r="D46" s="189">
        <v>13</v>
      </c>
      <c r="E46" s="177"/>
      <c r="F46" s="178"/>
      <c r="G46" s="178"/>
      <c r="H46" s="171">
        <f t="shared" si="7"/>
        <v>13</v>
      </c>
      <c r="I46" s="172">
        <f t="shared" si="8"/>
        <v>66</v>
      </c>
      <c r="J46" s="173">
        <v>79</v>
      </c>
    </row>
    <row r="47" spans="1:10" ht="16.2" customHeight="1" x14ac:dyDescent="0.25">
      <c r="A47" s="55" t="s">
        <v>216</v>
      </c>
      <c r="B47" s="193" t="s">
        <v>5</v>
      </c>
      <c r="C47" s="451">
        <v>10</v>
      </c>
      <c r="D47" s="189">
        <v>2</v>
      </c>
      <c r="E47" s="219"/>
      <c r="F47" s="219"/>
      <c r="G47" s="220"/>
      <c r="H47" s="171">
        <f t="shared" ref="H47:H49" si="11">SUM(D47:G47)</f>
        <v>2</v>
      </c>
      <c r="I47" s="172">
        <f t="shared" si="8"/>
        <v>5</v>
      </c>
      <c r="J47" s="173">
        <v>7</v>
      </c>
    </row>
    <row r="48" spans="1:10" ht="16.2" customHeight="1" x14ac:dyDescent="0.25">
      <c r="A48" s="55" t="s">
        <v>217</v>
      </c>
      <c r="B48" s="193" t="s">
        <v>5</v>
      </c>
      <c r="C48" s="490"/>
      <c r="D48" s="189">
        <v>2</v>
      </c>
      <c r="E48" s="219"/>
      <c r="F48" s="219"/>
      <c r="G48" s="220"/>
      <c r="H48" s="171">
        <f t="shared" si="11"/>
        <v>2</v>
      </c>
      <c r="I48" s="172">
        <f t="shared" si="8"/>
        <v>4</v>
      </c>
      <c r="J48" s="173">
        <v>6</v>
      </c>
    </row>
    <row r="49" spans="1:10" ht="16.2" customHeight="1" x14ac:dyDescent="0.25">
      <c r="A49" s="217" t="s">
        <v>66</v>
      </c>
      <c r="B49" s="218" t="s">
        <v>3</v>
      </c>
      <c r="C49" s="491">
        <v>78</v>
      </c>
      <c r="D49" s="189">
        <v>41</v>
      </c>
      <c r="E49" s="194"/>
      <c r="F49" s="194"/>
      <c r="G49" s="178"/>
      <c r="H49" s="171">
        <f t="shared" si="11"/>
        <v>41</v>
      </c>
      <c r="I49" s="172">
        <f t="shared" si="8"/>
        <v>185</v>
      </c>
      <c r="J49" s="173">
        <v>226</v>
      </c>
    </row>
    <row r="50" spans="1:10" ht="16.2" customHeight="1" x14ac:dyDescent="0.25">
      <c r="A50" s="374" t="s">
        <v>190</v>
      </c>
      <c r="B50" s="193" t="s">
        <v>5</v>
      </c>
      <c r="C50" s="492" t="s">
        <v>42</v>
      </c>
      <c r="D50" s="189"/>
      <c r="E50" s="219"/>
      <c r="F50" s="219"/>
      <c r="G50" s="220"/>
      <c r="H50" s="171">
        <f t="shared" si="7"/>
        <v>0</v>
      </c>
      <c r="I50" s="172">
        <f t="shared" si="8"/>
        <v>4</v>
      </c>
      <c r="J50" s="173">
        <v>4</v>
      </c>
    </row>
    <row r="51" spans="1:10" ht="16.2" customHeight="1" x14ac:dyDescent="0.25">
      <c r="A51" s="374" t="s">
        <v>191</v>
      </c>
      <c r="B51" s="193" t="s">
        <v>5</v>
      </c>
      <c r="C51" s="493"/>
      <c r="D51" s="189"/>
      <c r="E51" s="219"/>
      <c r="F51" s="219"/>
      <c r="G51" s="220"/>
      <c r="H51" s="171">
        <f t="shared" si="7"/>
        <v>0</v>
      </c>
      <c r="I51" s="172">
        <f t="shared" si="8"/>
        <v>3</v>
      </c>
      <c r="J51" s="173">
        <v>3</v>
      </c>
    </row>
    <row r="52" spans="1:10" ht="16.2" customHeight="1" x14ac:dyDescent="0.25">
      <c r="A52" s="374" t="s">
        <v>127</v>
      </c>
      <c r="B52" s="193" t="s">
        <v>5</v>
      </c>
      <c r="C52" s="451">
        <v>35</v>
      </c>
      <c r="D52" s="189">
        <v>7</v>
      </c>
      <c r="E52" s="219"/>
      <c r="F52" s="219"/>
      <c r="G52" s="220"/>
      <c r="H52" s="171">
        <f t="shared" si="7"/>
        <v>7</v>
      </c>
      <c r="I52" s="172">
        <f t="shared" si="8"/>
        <v>46</v>
      </c>
      <c r="J52" s="173">
        <v>53</v>
      </c>
    </row>
    <row r="53" spans="1:10" ht="16.2" customHeight="1" x14ac:dyDescent="0.25">
      <c r="A53" s="374" t="s">
        <v>128</v>
      </c>
      <c r="B53" s="193" t="s">
        <v>5</v>
      </c>
      <c r="C53" s="490"/>
      <c r="D53" s="189">
        <v>6</v>
      </c>
      <c r="E53" s="219"/>
      <c r="F53" s="219"/>
      <c r="G53" s="220"/>
      <c r="H53" s="171">
        <f t="shared" si="7"/>
        <v>6</v>
      </c>
      <c r="I53" s="172">
        <f t="shared" si="8"/>
        <v>34</v>
      </c>
      <c r="J53" s="173">
        <v>40</v>
      </c>
    </row>
    <row r="54" spans="1:10" ht="16.2" customHeight="1" x14ac:dyDescent="0.25">
      <c r="A54" s="374" t="s">
        <v>182</v>
      </c>
      <c r="B54" s="193" t="s">
        <v>5</v>
      </c>
      <c r="C54" s="213" t="s">
        <v>238</v>
      </c>
      <c r="D54" s="189"/>
      <c r="E54" s="219"/>
      <c r="F54" s="219"/>
      <c r="G54" s="220"/>
      <c r="H54" s="171">
        <f t="shared" si="7"/>
        <v>0</v>
      </c>
      <c r="I54" s="172">
        <f t="shared" si="8"/>
        <v>1</v>
      </c>
      <c r="J54" s="173">
        <v>1</v>
      </c>
    </row>
    <row r="55" spans="1:10" ht="31.2" customHeight="1" x14ac:dyDescent="0.25">
      <c r="A55" s="195" t="s">
        <v>44</v>
      </c>
      <c r="B55" s="196"/>
      <c r="C55" s="196"/>
      <c r="D55" s="197">
        <f t="shared" ref="D55:J55" si="12">SUM(D40:D54)</f>
        <v>143</v>
      </c>
      <c r="E55" s="198">
        <f t="shared" si="12"/>
        <v>0</v>
      </c>
      <c r="F55" s="199">
        <f t="shared" si="12"/>
        <v>0</v>
      </c>
      <c r="G55" s="199">
        <f t="shared" si="12"/>
        <v>1</v>
      </c>
      <c r="H55" s="201">
        <f t="shared" si="12"/>
        <v>144</v>
      </c>
      <c r="I55" s="202">
        <f t="shared" si="12"/>
        <v>619</v>
      </c>
      <c r="J55" s="203">
        <f t="shared" si="12"/>
        <v>763</v>
      </c>
    </row>
    <row r="56" spans="1:10" ht="16.2" customHeight="1" x14ac:dyDescent="0.25">
      <c r="A56" s="166" t="s">
        <v>183</v>
      </c>
      <c r="B56" s="167" t="s">
        <v>3</v>
      </c>
      <c r="C56" s="485">
        <v>42</v>
      </c>
      <c r="D56" s="176">
        <v>31</v>
      </c>
      <c r="E56" s="221">
        <v>1</v>
      </c>
      <c r="F56" s="221"/>
      <c r="G56" s="222"/>
      <c r="H56" s="223">
        <f t="shared" ref="H56:H72" si="13">SUM(D56:G56)</f>
        <v>32</v>
      </c>
      <c r="I56" s="224">
        <f t="shared" ref="I56:I72" si="14">J56-H56</f>
        <v>43</v>
      </c>
      <c r="J56" s="225">
        <v>75</v>
      </c>
    </row>
    <row r="57" spans="1:10" ht="16.2" customHeight="1" x14ac:dyDescent="0.25">
      <c r="A57" s="166" t="s">
        <v>129</v>
      </c>
      <c r="B57" s="167" t="s">
        <v>3</v>
      </c>
      <c r="C57" s="485">
        <v>7</v>
      </c>
      <c r="D57" s="176">
        <v>3</v>
      </c>
      <c r="E57" s="221"/>
      <c r="F57" s="221"/>
      <c r="G57" s="222"/>
      <c r="H57" s="223">
        <f t="shared" si="13"/>
        <v>3</v>
      </c>
      <c r="I57" s="224">
        <f t="shared" si="14"/>
        <v>8</v>
      </c>
      <c r="J57" s="225">
        <v>11</v>
      </c>
    </row>
    <row r="58" spans="1:10" ht="16.2" customHeight="1" x14ac:dyDescent="0.25">
      <c r="A58" s="166" t="s">
        <v>130</v>
      </c>
      <c r="B58" s="167" t="s">
        <v>3</v>
      </c>
      <c r="C58" s="485">
        <v>10</v>
      </c>
      <c r="D58" s="176">
        <v>5</v>
      </c>
      <c r="E58" s="221"/>
      <c r="F58" s="221"/>
      <c r="G58" s="222"/>
      <c r="H58" s="223">
        <f t="shared" si="13"/>
        <v>5</v>
      </c>
      <c r="I58" s="224">
        <f t="shared" si="14"/>
        <v>11</v>
      </c>
      <c r="J58" s="225">
        <v>16</v>
      </c>
    </row>
    <row r="59" spans="1:10" ht="15" customHeight="1" x14ac:dyDescent="0.25">
      <c r="A59" s="174" t="s">
        <v>184</v>
      </c>
      <c r="B59" s="175" t="s">
        <v>3</v>
      </c>
      <c r="C59" s="258">
        <v>105</v>
      </c>
      <c r="D59" s="176">
        <v>85</v>
      </c>
      <c r="E59" s="226">
        <v>11</v>
      </c>
      <c r="F59" s="226"/>
      <c r="G59" s="222"/>
      <c r="H59" s="223">
        <f t="shared" si="13"/>
        <v>96</v>
      </c>
      <c r="I59" s="224">
        <f t="shared" si="14"/>
        <v>121</v>
      </c>
      <c r="J59" s="225">
        <v>217</v>
      </c>
    </row>
    <row r="60" spans="1:10" ht="15" customHeight="1" x14ac:dyDescent="0.25">
      <c r="A60" s="174" t="s">
        <v>52</v>
      </c>
      <c r="B60" s="175" t="s">
        <v>3</v>
      </c>
      <c r="C60" s="258">
        <v>34</v>
      </c>
      <c r="D60" s="176">
        <v>29</v>
      </c>
      <c r="E60" s="226">
        <v>1</v>
      </c>
      <c r="F60" s="226"/>
      <c r="G60" s="222"/>
      <c r="H60" s="223">
        <f t="shared" si="13"/>
        <v>30</v>
      </c>
      <c r="I60" s="224">
        <f t="shared" si="14"/>
        <v>134</v>
      </c>
      <c r="J60" s="225">
        <v>164</v>
      </c>
    </row>
    <row r="61" spans="1:10" ht="15.6" customHeight="1" x14ac:dyDescent="0.25">
      <c r="A61" s="174" t="s">
        <v>185</v>
      </c>
      <c r="B61" s="175" t="s">
        <v>5</v>
      </c>
      <c r="C61" s="258">
        <v>42</v>
      </c>
      <c r="D61" s="176">
        <v>16</v>
      </c>
      <c r="E61" s="226"/>
      <c r="F61" s="226"/>
      <c r="G61" s="222"/>
      <c r="H61" s="223">
        <f t="shared" si="13"/>
        <v>16</v>
      </c>
      <c r="I61" s="224">
        <f t="shared" si="14"/>
        <v>58</v>
      </c>
      <c r="J61" s="225">
        <v>74</v>
      </c>
    </row>
    <row r="62" spans="1:10" ht="15.6" customHeight="1" x14ac:dyDescent="0.25">
      <c r="A62" s="174" t="s">
        <v>53</v>
      </c>
      <c r="B62" s="175" t="s">
        <v>3</v>
      </c>
      <c r="C62" s="258">
        <v>34</v>
      </c>
      <c r="D62" s="176">
        <v>33</v>
      </c>
      <c r="E62" s="226"/>
      <c r="F62" s="226"/>
      <c r="G62" s="222"/>
      <c r="H62" s="223">
        <f t="shared" si="13"/>
        <v>33</v>
      </c>
      <c r="I62" s="224">
        <f t="shared" si="14"/>
        <v>232</v>
      </c>
      <c r="J62" s="225">
        <v>265</v>
      </c>
    </row>
    <row r="63" spans="1:10" ht="15.6" customHeight="1" x14ac:dyDescent="0.25">
      <c r="A63" s="174" t="s">
        <v>18</v>
      </c>
      <c r="B63" s="175" t="s">
        <v>5</v>
      </c>
      <c r="C63" s="258">
        <v>30</v>
      </c>
      <c r="D63" s="176">
        <v>7</v>
      </c>
      <c r="E63" s="226"/>
      <c r="F63" s="226"/>
      <c r="G63" s="222"/>
      <c r="H63" s="223">
        <f t="shared" si="13"/>
        <v>7</v>
      </c>
      <c r="I63" s="224">
        <f t="shared" si="14"/>
        <v>49</v>
      </c>
      <c r="J63" s="225">
        <v>56</v>
      </c>
    </row>
    <row r="64" spans="1:10" ht="15.6" customHeight="1" x14ac:dyDescent="0.25">
      <c r="A64" s="174" t="s">
        <v>159</v>
      </c>
      <c r="B64" s="175" t="s">
        <v>3</v>
      </c>
      <c r="C64" s="487">
        <v>40</v>
      </c>
      <c r="D64" s="176">
        <v>9</v>
      </c>
      <c r="E64" s="226"/>
      <c r="F64" s="226"/>
      <c r="G64" s="222">
        <v>4</v>
      </c>
      <c r="H64" s="223">
        <f t="shared" si="13"/>
        <v>13</v>
      </c>
      <c r="I64" s="224">
        <f t="shared" si="14"/>
        <v>39</v>
      </c>
      <c r="J64" s="225">
        <v>52</v>
      </c>
    </row>
    <row r="65" spans="1:10" ht="30" customHeight="1" x14ac:dyDescent="0.25">
      <c r="A65" s="174" t="s">
        <v>218</v>
      </c>
      <c r="B65" s="175" t="s">
        <v>3</v>
      </c>
      <c r="C65" s="488"/>
      <c r="D65" s="176">
        <v>2</v>
      </c>
      <c r="E65" s="226"/>
      <c r="F65" s="226"/>
      <c r="G65" s="222"/>
      <c r="H65" s="223">
        <f t="shared" si="13"/>
        <v>2</v>
      </c>
      <c r="I65" s="224">
        <f t="shared" si="14"/>
        <v>2</v>
      </c>
      <c r="J65" s="225">
        <v>4</v>
      </c>
    </row>
    <row r="66" spans="1:10" s="160" customFormat="1" ht="15" customHeight="1" x14ac:dyDescent="0.25">
      <c r="A66" s="374" t="s">
        <v>54</v>
      </c>
      <c r="B66" s="218" t="s">
        <v>3</v>
      </c>
      <c r="C66" s="491">
        <v>85</v>
      </c>
      <c r="D66" s="176">
        <v>16</v>
      </c>
      <c r="E66" s="227"/>
      <c r="F66" s="227"/>
      <c r="G66" s="222"/>
      <c r="H66" s="223">
        <f t="shared" si="13"/>
        <v>16</v>
      </c>
      <c r="I66" s="224">
        <f t="shared" si="14"/>
        <v>74</v>
      </c>
      <c r="J66" s="225">
        <v>90</v>
      </c>
    </row>
    <row r="67" spans="1:10" s="160" customFormat="1" ht="15.6" x14ac:dyDescent="0.25">
      <c r="A67" s="354" t="s">
        <v>46</v>
      </c>
      <c r="B67" s="218" t="s">
        <v>3</v>
      </c>
      <c r="C67" s="491">
        <v>71</v>
      </c>
      <c r="D67" s="176">
        <v>44</v>
      </c>
      <c r="E67" s="227"/>
      <c r="F67" s="227"/>
      <c r="G67" s="222"/>
      <c r="H67" s="223">
        <f t="shared" si="13"/>
        <v>44</v>
      </c>
      <c r="I67" s="224">
        <f t="shared" si="14"/>
        <v>250</v>
      </c>
      <c r="J67" s="225">
        <v>294</v>
      </c>
    </row>
    <row r="68" spans="1:10" s="160" customFormat="1" ht="15.6" x14ac:dyDescent="0.25">
      <c r="A68" s="374" t="s">
        <v>56</v>
      </c>
      <c r="B68" s="218" t="s">
        <v>3</v>
      </c>
      <c r="C68" s="491">
        <v>117</v>
      </c>
      <c r="D68" s="176">
        <v>33</v>
      </c>
      <c r="E68" s="227">
        <v>1</v>
      </c>
      <c r="F68" s="227"/>
      <c r="G68" s="222">
        <v>1</v>
      </c>
      <c r="H68" s="223">
        <f t="shared" si="13"/>
        <v>35</v>
      </c>
      <c r="I68" s="224">
        <f t="shared" si="14"/>
        <v>87</v>
      </c>
      <c r="J68" s="225">
        <v>122</v>
      </c>
    </row>
    <row r="69" spans="1:10" s="160" customFormat="1" ht="30" x14ac:dyDescent="0.25">
      <c r="A69" s="374" t="s">
        <v>136</v>
      </c>
      <c r="B69" s="218" t="s">
        <v>5</v>
      </c>
      <c r="C69" s="489" t="s">
        <v>94</v>
      </c>
      <c r="D69" s="176"/>
      <c r="E69" s="227"/>
      <c r="F69" s="227"/>
      <c r="G69" s="222"/>
      <c r="H69" s="223">
        <f t="shared" si="13"/>
        <v>0</v>
      </c>
      <c r="I69" s="224">
        <f t="shared" si="14"/>
        <v>26</v>
      </c>
      <c r="J69" s="225">
        <v>26</v>
      </c>
    </row>
    <row r="70" spans="1:10" s="228" customFormat="1" ht="16.2" customHeight="1" x14ac:dyDescent="0.25">
      <c r="A70" s="174" t="s">
        <v>58</v>
      </c>
      <c r="B70" s="218" t="s">
        <v>5</v>
      </c>
      <c r="C70" s="489" t="s">
        <v>94</v>
      </c>
      <c r="D70" s="176"/>
      <c r="E70" s="227"/>
      <c r="F70" s="227"/>
      <c r="G70" s="222"/>
      <c r="H70" s="223">
        <f t="shared" si="13"/>
        <v>0</v>
      </c>
      <c r="I70" s="224">
        <f t="shared" si="14"/>
        <v>25</v>
      </c>
      <c r="J70" s="225">
        <v>25</v>
      </c>
    </row>
    <row r="71" spans="1:10" s="228" customFormat="1" ht="30.75" customHeight="1" x14ac:dyDescent="0.25">
      <c r="A71" s="374" t="s">
        <v>131</v>
      </c>
      <c r="B71" s="218" t="s">
        <v>3</v>
      </c>
      <c r="C71" s="489" t="s">
        <v>94</v>
      </c>
      <c r="D71" s="176"/>
      <c r="E71" s="227"/>
      <c r="F71" s="227"/>
      <c r="G71" s="222"/>
      <c r="H71" s="223">
        <f t="shared" si="13"/>
        <v>0</v>
      </c>
      <c r="I71" s="224">
        <f t="shared" si="14"/>
        <v>39</v>
      </c>
      <c r="J71" s="225">
        <v>39</v>
      </c>
    </row>
    <row r="72" spans="1:10" s="228" customFormat="1" ht="33.75" customHeight="1" x14ac:dyDescent="0.25">
      <c r="A72" s="374" t="s">
        <v>78</v>
      </c>
      <c r="B72" s="218" t="s">
        <v>3</v>
      </c>
      <c r="C72" s="489" t="s">
        <v>94</v>
      </c>
      <c r="D72" s="176"/>
      <c r="E72" s="227"/>
      <c r="F72" s="227"/>
      <c r="G72" s="222"/>
      <c r="H72" s="223">
        <f t="shared" si="13"/>
        <v>0</v>
      </c>
      <c r="I72" s="224">
        <f t="shared" si="14"/>
        <v>4</v>
      </c>
      <c r="J72" s="225">
        <v>4</v>
      </c>
    </row>
    <row r="73" spans="1:10" s="228" customFormat="1" ht="16.2" customHeight="1" thickBot="1" x14ac:dyDescent="0.3">
      <c r="A73" s="229" t="s">
        <v>72</v>
      </c>
      <c r="B73" s="230"/>
      <c r="C73" s="230"/>
      <c r="D73" s="197">
        <f t="shared" ref="D73:J73" si="15">SUM(D56:D72)</f>
        <v>313</v>
      </c>
      <c r="E73" s="198">
        <f t="shared" si="15"/>
        <v>14</v>
      </c>
      <c r="F73" s="199">
        <f t="shared" si="15"/>
        <v>0</v>
      </c>
      <c r="G73" s="199">
        <f t="shared" si="15"/>
        <v>5</v>
      </c>
      <c r="H73" s="201">
        <f t="shared" si="15"/>
        <v>332</v>
      </c>
      <c r="I73" s="202">
        <f t="shared" si="15"/>
        <v>1202</v>
      </c>
      <c r="J73" s="203">
        <f t="shared" si="15"/>
        <v>1534</v>
      </c>
    </row>
    <row r="74" spans="1:10" s="228" customFormat="1" ht="16.2" customHeight="1" thickBot="1" x14ac:dyDescent="0.3">
      <c r="A74" s="231" t="s">
        <v>19</v>
      </c>
      <c r="B74" s="232"/>
      <c r="C74" s="232"/>
      <c r="D74" s="233">
        <f>SUM(D73,D55)</f>
        <v>456</v>
      </c>
      <c r="E74" s="234">
        <f t="shared" ref="E74:J74" si="16">SUM(E55,E73)</f>
        <v>14</v>
      </c>
      <c r="F74" s="235">
        <f t="shared" si="16"/>
        <v>0</v>
      </c>
      <c r="G74" s="236">
        <f t="shared" si="16"/>
        <v>6</v>
      </c>
      <c r="H74" s="237">
        <f t="shared" si="16"/>
        <v>476</v>
      </c>
      <c r="I74" s="238">
        <f t="shared" si="16"/>
        <v>1821</v>
      </c>
      <c r="J74" s="239">
        <f t="shared" si="16"/>
        <v>2297</v>
      </c>
    </row>
    <row r="75" spans="1:10" s="245" customFormat="1" x14ac:dyDescent="0.25">
      <c r="A75" s="240"/>
      <c r="B75" s="240"/>
      <c r="C75" s="240"/>
      <c r="D75" s="241"/>
      <c r="E75" s="242"/>
      <c r="F75" s="242"/>
      <c r="G75" s="243"/>
      <c r="H75" s="244"/>
      <c r="I75" s="244"/>
      <c r="J75" s="159"/>
    </row>
    <row r="76" spans="1:10" s="245" customFormat="1" ht="15.75" customHeight="1" x14ac:dyDescent="0.25">
      <c r="A76" s="240" t="s">
        <v>151</v>
      </c>
      <c r="B76" s="240"/>
      <c r="C76" s="240"/>
      <c r="D76" s="241"/>
      <c r="E76" s="242"/>
      <c r="F76" s="242"/>
      <c r="G76" s="243"/>
      <c r="H76" s="244"/>
      <c r="I76" s="244"/>
      <c r="J76" s="159"/>
    </row>
    <row r="77" spans="1:10" ht="15.6" customHeight="1" x14ac:dyDescent="0.25">
      <c r="A77" s="246"/>
      <c r="B77" s="247"/>
      <c r="C77" s="247"/>
      <c r="D77" s="249"/>
      <c r="E77" s="250"/>
      <c r="F77" s="250"/>
      <c r="G77" s="251"/>
      <c r="H77" s="244"/>
      <c r="I77" s="244"/>
      <c r="J77" s="159"/>
    </row>
    <row r="78" spans="1:10" ht="15.6" customHeight="1" x14ac:dyDescent="0.25">
      <c r="A78" s="246"/>
      <c r="B78" s="247"/>
      <c r="C78" s="247"/>
      <c r="D78" s="249"/>
      <c r="E78" s="250"/>
      <c r="F78" s="250"/>
      <c r="G78" s="251"/>
      <c r="H78" s="244"/>
      <c r="I78" s="244"/>
      <c r="J78" s="159"/>
    </row>
    <row r="79" spans="1:10" s="164" customFormat="1" ht="15.6" customHeight="1" x14ac:dyDescent="0.3">
      <c r="A79" s="157" t="s">
        <v>269</v>
      </c>
      <c r="B79" s="162"/>
      <c r="C79" s="162"/>
      <c r="D79" s="165"/>
      <c r="E79" s="253"/>
      <c r="F79" s="253"/>
      <c r="G79" s="254"/>
      <c r="H79" s="244"/>
      <c r="I79" s="244"/>
      <c r="J79" s="251"/>
    </row>
    <row r="80" spans="1:10" s="164" customFormat="1" ht="31.2" customHeight="1" thickBot="1" x14ac:dyDescent="0.3">
      <c r="A80" s="158"/>
      <c r="B80" s="158"/>
      <c r="C80" s="158"/>
      <c r="D80" s="159"/>
      <c r="E80" s="250"/>
      <c r="F80" s="250"/>
      <c r="G80" s="251"/>
      <c r="H80" s="244"/>
      <c r="I80" s="244"/>
      <c r="J80" s="251"/>
    </row>
    <row r="81" spans="1:10" s="164" customFormat="1" ht="82.5" customHeight="1" x14ac:dyDescent="0.25">
      <c r="A81" s="463" t="s">
        <v>1</v>
      </c>
      <c r="B81" s="438" t="s">
        <v>21</v>
      </c>
      <c r="C81" s="465" t="s">
        <v>234</v>
      </c>
      <c r="D81" s="440" t="s">
        <v>169</v>
      </c>
      <c r="E81" s="442" t="s">
        <v>173</v>
      </c>
      <c r="F81" s="444" t="s">
        <v>70</v>
      </c>
      <c r="G81" s="444" t="s">
        <v>187</v>
      </c>
      <c r="H81" s="453" t="s">
        <v>171</v>
      </c>
      <c r="I81" s="455" t="s">
        <v>41</v>
      </c>
      <c r="J81" s="440" t="s">
        <v>172</v>
      </c>
    </row>
    <row r="82" spans="1:10" ht="22.5" customHeight="1" thickBot="1" x14ac:dyDescent="0.3">
      <c r="A82" s="464"/>
      <c r="B82" s="439"/>
      <c r="C82" s="466"/>
      <c r="D82" s="441"/>
      <c r="E82" s="443"/>
      <c r="F82" s="445"/>
      <c r="G82" s="446"/>
      <c r="H82" s="454"/>
      <c r="I82" s="456"/>
      <c r="J82" s="447"/>
    </row>
    <row r="83" spans="1:10" ht="15.6" customHeight="1" x14ac:dyDescent="0.25">
      <c r="A83" s="115" t="s">
        <v>220</v>
      </c>
      <c r="B83" s="175" t="s">
        <v>3</v>
      </c>
      <c r="C83" s="494">
        <v>28</v>
      </c>
      <c r="D83" s="176">
        <v>17</v>
      </c>
      <c r="E83" s="256"/>
      <c r="F83" s="220"/>
      <c r="G83" s="220"/>
      <c r="H83" s="171">
        <f t="shared" ref="H83:H122" si="17">SUM(D83:G83)</f>
        <v>17</v>
      </c>
      <c r="I83" s="172">
        <f t="shared" ref="I83:I122" si="18">J83-H83</f>
        <v>11</v>
      </c>
      <c r="J83" s="173">
        <v>28</v>
      </c>
    </row>
    <row r="84" spans="1:10" ht="15.6" customHeight="1" x14ac:dyDescent="0.25">
      <c r="A84" s="115" t="s">
        <v>221</v>
      </c>
      <c r="B84" s="175" t="s">
        <v>3</v>
      </c>
      <c r="C84" s="488"/>
      <c r="D84" s="176">
        <v>14</v>
      </c>
      <c r="E84" s="256"/>
      <c r="F84" s="220"/>
      <c r="G84" s="220"/>
      <c r="H84" s="171">
        <f t="shared" si="17"/>
        <v>14</v>
      </c>
      <c r="I84" s="172">
        <f t="shared" si="18"/>
        <v>12</v>
      </c>
      <c r="J84" s="173">
        <v>26</v>
      </c>
    </row>
    <row r="85" spans="1:10" ht="15.6" customHeight="1" x14ac:dyDescent="0.25">
      <c r="A85" s="255" t="s">
        <v>15</v>
      </c>
      <c r="B85" s="175" t="s">
        <v>3</v>
      </c>
      <c r="C85" s="451">
        <v>60</v>
      </c>
      <c r="D85" s="176">
        <v>15</v>
      </c>
      <c r="E85" s="256"/>
      <c r="F85" s="220"/>
      <c r="G85" s="220"/>
      <c r="H85" s="171">
        <f t="shared" ref="H85:H86" si="19">SUM(D85:G85)</f>
        <v>15</v>
      </c>
      <c r="I85" s="172">
        <f t="shared" si="18"/>
        <v>66</v>
      </c>
      <c r="J85" s="173">
        <v>81</v>
      </c>
    </row>
    <row r="86" spans="1:10" ht="15.6" customHeight="1" x14ac:dyDescent="0.25">
      <c r="A86" s="255" t="s">
        <v>257</v>
      </c>
      <c r="B86" s="175" t="s">
        <v>3</v>
      </c>
      <c r="C86" s="495"/>
      <c r="D86" s="176">
        <v>14</v>
      </c>
      <c r="E86" s="256"/>
      <c r="F86" s="220"/>
      <c r="G86" s="220"/>
      <c r="H86" s="171">
        <f t="shared" si="19"/>
        <v>14</v>
      </c>
      <c r="I86" s="172">
        <f t="shared" si="18"/>
        <v>3</v>
      </c>
      <c r="J86" s="173">
        <v>17</v>
      </c>
    </row>
    <row r="87" spans="1:10" ht="15.6" customHeight="1" x14ac:dyDescent="0.25">
      <c r="A87" s="255" t="s">
        <v>119</v>
      </c>
      <c r="B87" s="175" t="s">
        <v>5</v>
      </c>
      <c r="C87" s="496">
        <v>22</v>
      </c>
      <c r="D87" s="176">
        <v>9</v>
      </c>
      <c r="E87" s="256"/>
      <c r="F87" s="220"/>
      <c r="G87" s="220"/>
      <c r="H87" s="171">
        <f t="shared" si="17"/>
        <v>9</v>
      </c>
      <c r="I87" s="172">
        <f t="shared" si="18"/>
        <v>30</v>
      </c>
      <c r="J87" s="173">
        <v>39</v>
      </c>
    </row>
    <row r="88" spans="1:10" ht="15" customHeight="1" x14ac:dyDescent="0.25">
      <c r="A88" s="257" t="s">
        <v>118</v>
      </c>
      <c r="B88" s="258" t="s">
        <v>5</v>
      </c>
      <c r="C88" s="488"/>
      <c r="D88" s="259">
        <v>3</v>
      </c>
      <c r="E88" s="177"/>
      <c r="F88" s="178"/>
      <c r="G88" s="178"/>
      <c r="H88" s="171">
        <f t="shared" si="17"/>
        <v>3</v>
      </c>
      <c r="I88" s="172">
        <f t="shared" si="18"/>
        <v>19</v>
      </c>
      <c r="J88" s="173">
        <v>22</v>
      </c>
    </row>
    <row r="89" spans="1:10" ht="15.6" customHeight="1" x14ac:dyDescent="0.25">
      <c r="A89" s="257" t="s">
        <v>186</v>
      </c>
      <c r="B89" s="258" t="s">
        <v>3</v>
      </c>
      <c r="C89" s="258">
        <v>50</v>
      </c>
      <c r="D89" s="259">
        <v>7</v>
      </c>
      <c r="E89" s="177"/>
      <c r="F89" s="178"/>
      <c r="G89" s="178"/>
      <c r="H89" s="171">
        <f t="shared" si="17"/>
        <v>7</v>
      </c>
      <c r="I89" s="172">
        <f t="shared" si="18"/>
        <v>10</v>
      </c>
      <c r="J89" s="173">
        <v>17</v>
      </c>
    </row>
    <row r="90" spans="1:10" ht="15.6" customHeight="1" x14ac:dyDescent="0.25">
      <c r="A90" s="257" t="s">
        <v>143</v>
      </c>
      <c r="B90" s="258" t="s">
        <v>5</v>
      </c>
      <c r="C90" s="480">
        <v>91</v>
      </c>
      <c r="D90" s="259">
        <v>45</v>
      </c>
      <c r="E90" s="177">
        <v>1</v>
      </c>
      <c r="F90" s="178"/>
      <c r="G90" s="178"/>
      <c r="H90" s="171">
        <f t="shared" si="17"/>
        <v>46</v>
      </c>
      <c r="I90" s="172">
        <f t="shared" si="18"/>
        <v>39</v>
      </c>
      <c r="J90" s="173">
        <v>85</v>
      </c>
    </row>
    <row r="91" spans="1:10" ht="15.6" customHeight="1" x14ac:dyDescent="0.25">
      <c r="A91" s="257" t="s">
        <v>88</v>
      </c>
      <c r="B91" s="258" t="s">
        <v>3</v>
      </c>
      <c r="C91" s="496">
        <v>81</v>
      </c>
      <c r="D91" s="259">
        <v>45</v>
      </c>
      <c r="E91" s="177"/>
      <c r="F91" s="178"/>
      <c r="G91" s="178"/>
      <c r="H91" s="171">
        <f t="shared" si="17"/>
        <v>45</v>
      </c>
      <c r="I91" s="172">
        <f t="shared" si="18"/>
        <v>221</v>
      </c>
      <c r="J91" s="173">
        <v>266</v>
      </c>
    </row>
    <row r="92" spans="1:10" ht="15.6" customHeight="1" x14ac:dyDescent="0.25">
      <c r="A92" s="257" t="s">
        <v>222</v>
      </c>
      <c r="B92" s="258" t="s">
        <v>3</v>
      </c>
      <c r="C92" s="488"/>
      <c r="D92" s="259">
        <v>15</v>
      </c>
      <c r="E92" s="177"/>
      <c r="F92" s="178"/>
      <c r="G92" s="178"/>
      <c r="H92" s="171">
        <f t="shared" ref="H92" si="20">SUM(D92:G92)</f>
        <v>15</v>
      </c>
      <c r="I92" s="172">
        <f t="shared" si="18"/>
        <v>23</v>
      </c>
      <c r="J92" s="173">
        <v>38</v>
      </c>
    </row>
    <row r="93" spans="1:10" ht="15.6" x14ac:dyDescent="0.25">
      <c r="A93" s="255" t="s">
        <v>73</v>
      </c>
      <c r="B93" s="175" t="s">
        <v>3</v>
      </c>
      <c r="C93" s="497" t="s">
        <v>42</v>
      </c>
      <c r="D93" s="176"/>
      <c r="E93" s="177"/>
      <c r="F93" s="178"/>
      <c r="G93" s="178"/>
      <c r="H93" s="171">
        <f t="shared" si="17"/>
        <v>0</v>
      </c>
      <c r="I93" s="172">
        <f t="shared" si="18"/>
        <v>17</v>
      </c>
      <c r="J93" s="173">
        <v>17</v>
      </c>
    </row>
    <row r="94" spans="1:10" ht="15.6" customHeight="1" x14ac:dyDescent="0.25">
      <c r="A94" s="175" t="s">
        <v>9</v>
      </c>
      <c r="B94" s="190" t="s">
        <v>3</v>
      </c>
      <c r="C94" s="487">
        <v>106</v>
      </c>
      <c r="D94" s="189">
        <v>21</v>
      </c>
      <c r="E94" s="177"/>
      <c r="F94" s="178"/>
      <c r="G94" s="178"/>
      <c r="H94" s="171">
        <f t="shared" si="17"/>
        <v>21</v>
      </c>
      <c r="I94" s="172">
        <f t="shared" si="18"/>
        <v>134</v>
      </c>
      <c r="J94" s="173">
        <v>155</v>
      </c>
    </row>
    <row r="95" spans="1:10" ht="15.75" customHeight="1" x14ac:dyDescent="0.25">
      <c r="A95" s="175" t="s">
        <v>258</v>
      </c>
      <c r="B95" s="190" t="s">
        <v>3</v>
      </c>
      <c r="C95" s="488"/>
      <c r="D95" s="189">
        <v>7</v>
      </c>
      <c r="E95" s="177"/>
      <c r="F95" s="178"/>
      <c r="G95" s="178"/>
      <c r="H95" s="171">
        <f t="shared" si="17"/>
        <v>7</v>
      </c>
      <c r="I95" s="172">
        <f t="shared" si="18"/>
        <v>0</v>
      </c>
      <c r="J95" s="173">
        <v>7</v>
      </c>
    </row>
    <row r="96" spans="1:10" ht="15.6" customHeight="1" x14ac:dyDescent="0.25">
      <c r="A96" s="175" t="s">
        <v>142</v>
      </c>
      <c r="B96" s="190" t="s">
        <v>5</v>
      </c>
      <c r="C96" s="277">
        <v>107</v>
      </c>
      <c r="D96" s="189">
        <v>9</v>
      </c>
      <c r="E96" s="256"/>
      <c r="F96" s="220"/>
      <c r="G96" s="220"/>
      <c r="H96" s="171">
        <f t="shared" si="17"/>
        <v>9</v>
      </c>
      <c r="I96" s="172">
        <f>J96-H96</f>
        <v>54</v>
      </c>
      <c r="J96" s="173">
        <v>63</v>
      </c>
    </row>
    <row r="97" spans="1:10" ht="16.2" customHeight="1" x14ac:dyDescent="0.25">
      <c r="A97" s="175" t="s">
        <v>24</v>
      </c>
      <c r="B97" s="190" t="s">
        <v>3</v>
      </c>
      <c r="C97" s="451">
        <v>74</v>
      </c>
      <c r="D97" s="189">
        <v>17</v>
      </c>
      <c r="E97" s="177"/>
      <c r="F97" s="178"/>
      <c r="G97" s="178"/>
      <c r="H97" s="171">
        <f t="shared" si="17"/>
        <v>17</v>
      </c>
      <c r="I97" s="172">
        <f t="shared" si="18"/>
        <v>188</v>
      </c>
      <c r="J97" s="173">
        <v>205</v>
      </c>
    </row>
    <row r="98" spans="1:10" ht="16.2" customHeight="1" x14ac:dyDescent="0.25">
      <c r="A98" s="175" t="s">
        <v>223</v>
      </c>
      <c r="B98" s="190" t="s">
        <v>3</v>
      </c>
      <c r="C98" s="498"/>
      <c r="D98" s="189">
        <v>48</v>
      </c>
      <c r="E98" s="177"/>
      <c r="F98" s="178"/>
      <c r="G98" s="178"/>
      <c r="H98" s="171">
        <f t="shared" ref="H98" si="21">SUM(D98:G98)</f>
        <v>48</v>
      </c>
      <c r="I98" s="172">
        <f t="shared" si="18"/>
        <v>11</v>
      </c>
      <c r="J98" s="173">
        <v>59</v>
      </c>
    </row>
    <row r="99" spans="1:10" ht="16.2" customHeight="1" x14ac:dyDescent="0.25">
      <c r="A99" s="175" t="s">
        <v>24</v>
      </c>
      <c r="B99" s="190" t="s">
        <v>5</v>
      </c>
      <c r="C99" s="359" t="s">
        <v>42</v>
      </c>
      <c r="D99" s="189"/>
      <c r="E99" s="256"/>
      <c r="F99" s="220"/>
      <c r="G99" s="220"/>
      <c r="H99" s="171">
        <f t="shared" si="17"/>
        <v>0</v>
      </c>
      <c r="I99" s="172">
        <f>J99-H99</f>
        <v>1</v>
      </c>
      <c r="J99" s="173">
        <v>1</v>
      </c>
    </row>
    <row r="100" spans="1:10" ht="16.2" customHeight="1" x14ac:dyDescent="0.25">
      <c r="A100" s="175" t="s">
        <v>270</v>
      </c>
      <c r="B100" s="190" t="s">
        <v>3</v>
      </c>
      <c r="C100" s="277">
        <v>125</v>
      </c>
      <c r="D100" s="189">
        <v>61</v>
      </c>
      <c r="E100" s="256">
        <v>1</v>
      </c>
      <c r="F100" s="220"/>
      <c r="G100" s="220"/>
      <c r="H100" s="171">
        <f t="shared" si="17"/>
        <v>62</v>
      </c>
      <c r="I100" s="172">
        <f t="shared" ref="I100:I102" si="22">J100-H100</f>
        <v>194</v>
      </c>
      <c r="J100" s="173">
        <v>256</v>
      </c>
    </row>
    <row r="101" spans="1:10" ht="31.5" customHeight="1" x14ac:dyDescent="0.25">
      <c r="A101" s="260" t="s">
        <v>245</v>
      </c>
      <c r="B101" s="193" t="s">
        <v>5</v>
      </c>
      <c r="C101" s="451">
        <v>13</v>
      </c>
      <c r="D101" s="189">
        <v>0</v>
      </c>
      <c r="E101" s="256"/>
      <c r="F101" s="220"/>
      <c r="G101" s="220"/>
      <c r="H101" s="171">
        <f t="shared" ref="H101:H102" si="23">SUM(D101:G101)</f>
        <v>0</v>
      </c>
      <c r="I101" s="172">
        <f t="shared" si="22"/>
        <v>2</v>
      </c>
      <c r="J101" s="173">
        <v>2</v>
      </c>
    </row>
    <row r="102" spans="1:10" ht="31.5" customHeight="1" x14ac:dyDescent="0.25">
      <c r="A102" s="260" t="s">
        <v>224</v>
      </c>
      <c r="B102" s="193" t="s">
        <v>5</v>
      </c>
      <c r="C102" s="452"/>
      <c r="D102" s="189">
        <v>25</v>
      </c>
      <c r="E102" s="256"/>
      <c r="F102" s="220"/>
      <c r="G102" s="220"/>
      <c r="H102" s="171">
        <f t="shared" si="23"/>
        <v>25</v>
      </c>
      <c r="I102" s="172">
        <f t="shared" si="22"/>
        <v>12</v>
      </c>
      <c r="J102" s="173">
        <v>37</v>
      </c>
    </row>
    <row r="103" spans="1:10" ht="16.2" customHeight="1" x14ac:dyDescent="0.25">
      <c r="A103" s="175" t="s">
        <v>116</v>
      </c>
      <c r="B103" s="190" t="s">
        <v>3</v>
      </c>
      <c r="C103" s="496">
        <v>107</v>
      </c>
      <c r="D103" s="189">
        <v>6</v>
      </c>
      <c r="E103" s="256"/>
      <c r="F103" s="220"/>
      <c r="G103" s="220"/>
      <c r="H103" s="171">
        <f t="shared" si="17"/>
        <v>6</v>
      </c>
      <c r="I103" s="172">
        <f t="shared" si="18"/>
        <v>44</v>
      </c>
      <c r="J103" s="173">
        <v>50</v>
      </c>
    </row>
    <row r="104" spans="1:10" ht="16.2" customHeight="1" x14ac:dyDescent="0.25">
      <c r="A104" s="175" t="s">
        <v>225</v>
      </c>
      <c r="B104" s="190" t="s">
        <v>3</v>
      </c>
      <c r="C104" s="499"/>
      <c r="D104" s="189">
        <v>50</v>
      </c>
      <c r="E104" s="256">
        <v>1</v>
      </c>
      <c r="F104" s="220"/>
      <c r="G104" s="220"/>
      <c r="H104" s="171">
        <f t="shared" ref="H104" si="24">SUM(D104:G104)</f>
        <v>51</v>
      </c>
      <c r="I104" s="172">
        <f t="shared" si="18"/>
        <v>46</v>
      </c>
      <c r="J104" s="173">
        <v>97</v>
      </c>
    </row>
    <row r="105" spans="1:10" ht="16.2" customHeight="1" x14ac:dyDescent="0.25">
      <c r="A105" s="218" t="s">
        <v>18</v>
      </c>
      <c r="B105" s="193" t="s">
        <v>3</v>
      </c>
      <c r="C105" s="487">
        <v>148</v>
      </c>
      <c r="D105" s="189">
        <v>9</v>
      </c>
      <c r="E105" s="256"/>
      <c r="F105" s="220"/>
      <c r="G105" s="220"/>
      <c r="H105" s="171">
        <f t="shared" si="17"/>
        <v>9</v>
      </c>
      <c r="I105" s="172">
        <f t="shared" si="18"/>
        <v>55</v>
      </c>
      <c r="J105" s="173">
        <v>64</v>
      </c>
    </row>
    <row r="106" spans="1:10" ht="16.2" customHeight="1" x14ac:dyDescent="0.25">
      <c r="A106" s="218" t="s">
        <v>226</v>
      </c>
      <c r="B106" s="193" t="s">
        <v>3</v>
      </c>
      <c r="C106" s="488"/>
      <c r="D106" s="189">
        <v>11</v>
      </c>
      <c r="E106" s="256"/>
      <c r="F106" s="220"/>
      <c r="G106" s="220"/>
      <c r="H106" s="171">
        <f t="shared" ref="H106" si="25">SUM(D106:G106)</f>
        <v>11</v>
      </c>
      <c r="I106" s="172">
        <f t="shared" si="18"/>
        <v>5</v>
      </c>
      <c r="J106" s="173">
        <v>16</v>
      </c>
    </row>
    <row r="107" spans="1:10" ht="16.2" customHeight="1" x14ac:dyDescent="0.25">
      <c r="A107" s="218" t="s">
        <v>107</v>
      </c>
      <c r="B107" s="193" t="s">
        <v>3</v>
      </c>
      <c r="C107" s="359" t="s">
        <v>42</v>
      </c>
      <c r="D107" s="189"/>
      <c r="E107" s="256"/>
      <c r="F107" s="220"/>
      <c r="G107" s="220"/>
      <c r="H107" s="171">
        <f t="shared" si="17"/>
        <v>0</v>
      </c>
      <c r="I107" s="172">
        <f t="shared" si="18"/>
        <v>3</v>
      </c>
      <c r="J107" s="173">
        <v>3</v>
      </c>
    </row>
    <row r="108" spans="1:10" ht="16.2" customHeight="1" x14ac:dyDescent="0.25">
      <c r="A108" s="175" t="s">
        <v>102</v>
      </c>
      <c r="B108" s="193" t="s">
        <v>3</v>
      </c>
      <c r="C108" s="359" t="s">
        <v>42</v>
      </c>
      <c r="D108" s="189"/>
      <c r="E108" s="256"/>
      <c r="F108" s="220"/>
      <c r="G108" s="220"/>
      <c r="H108" s="171">
        <f t="shared" si="17"/>
        <v>0</v>
      </c>
      <c r="I108" s="172">
        <f t="shared" si="18"/>
        <v>20</v>
      </c>
      <c r="J108" s="173">
        <v>20</v>
      </c>
    </row>
    <row r="109" spans="1:10" ht="16.2" customHeight="1" x14ac:dyDescent="0.25">
      <c r="A109" s="175" t="s">
        <v>11</v>
      </c>
      <c r="B109" s="193" t="s">
        <v>5</v>
      </c>
      <c r="C109" s="213" t="s">
        <v>238</v>
      </c>
      <c r="D109" s="189">
        <v>11</v>
      </c>
      <c r="E109" s="256"/>
      <c r="F109" s="220"/>
      <c r="G109" s="220"/>
      <c r="H109" s="171">
        <f t="shared" si="17"/>
        <v>11</v>
      </c>
      <c r="I109" s="172">
        <f t="shared" si="18"/>
        <v>55</v>
      </c>
      <c r="J109" s="173">
        <v>66</v>
      </c>
    </row>
    <row r="110" spans="1:10" ht="15.6" customHeight="1" x14ac:dyDescent="0.25">
      <c r="A110" s="374" t="s">
        <v>182</v>
      </c>
      <c r="B110" s="193" t="s">
        <v>5</v>
      </c>
      <c r="C110" s="213" t="s">
        <v>238</v>
      </c>
      <c r="D110" s="189"/>
      <c r="E110" s="256"/>
      <c r="F110" s="220"/>
      <c r="G110" s="220"/>
      <c r="H110" s="171">
        <f t="shared" si="17"/>
        <v>0</v>
      </c>
      <c r="I110" s="172">
        <f t="shared" si="18"/>
        <v>3</v>
      </c>
      <c r="J110" s="173">
        <v>3</v>
      </c>
    </row>
    <row r="111" spans="1:10" ht="30.75" customHeight="1" x14ac:dyDescent="0.25">
      <c r="A111" s="175" t="s">
        <v>133</v>
      </c>
      <c r="B111" s="193" t="s">
        <v>5</v>
      </c>
      <c r="C111" s="489" t="s">
        <v>94</v>
      </c>
      <c r="D111" s="189"/>
      <c r="E111" s="256"/>
      <c r="F111" s="220"/>
      <c r="G111" s="220"/>
      <c r="H111" s="171">
        <f t="shared" si="17"/>
        <v>0</v>
      </c>
      <c r="I111" s="172">
        <f t="shared" si="18"/>
        <v>28</v>
      </c>
      <c r="J111" s="173">
        <v>28</v>
      </c>
    </row>
    <row r="112" spans="1:10" ht="15.6" customHeight="1" x14ac:dyDescent="0.25">
      <c r="A112" s="175" t="s">
        <v>134</v>
      </c>
      <c r="B112" s="193" t="s">
        <v>3</v>
      </c>
      <c r="C112" s="489" t="s">
        <v>94</v>
      </c>
      <c r="D112" s="189"/>
      <c r="E112" s="256"/>
      <c r="F112" s="220"/>
      <c r="G112" s="220"/>
      <c r="H112" s="171">
        <f t="shared" si="17"/>
        <v>0</v>
      </c>
      <c r="I112" s="172">
        <f t="shared" si="18"/>
        <v>154</v>
      </c>
      <c r="J112" s="173">
        <v>154</v>
      </c>
    </row>
    <row r="113" spans="1:11" ht="15.75" customHeight="1" x14ac:dyDescent="0.25">
      <c r="A113" s="258" t="s">
        <v>135</v>
      </c>
      <c r="B113" s="193" t="s">
        <v>3</v>
      </c>
      <c r="C113" s="489" t="s">
        <v>94</v>
      </c>
      <c r="D113" s="189"/>
      <c r="E113" s="256"/>
      <c r="F113" s="220"/>
      <c r="G113" s="220"/>
      <c r="H113" s="171">
        <f t="shared" si="17"/>
        <v>0</v>
      </c>
      <c r="I113" s="172">
        <f t="shared" si="18"/>
        <v>385</v>
      </c>
      <c r="J113" s="173">
        <v>385</v>
      </c>
    </row>
    <row r="114" spans="1:11" ht="15.75" customHeight="1" x14ac:dyDescent="0.25">
      <c r="A114" s="175" t="s">
        <v>62</v>
      </c>
      <c r="B114" s="193" t="s">
        <v>3</v>
      </c>
      <c r="C114" s="489" t="s">
        <v>94</v>
      </c>
      <c r="D114" s="189"/>
      <c r="E114" s="256"/>
      <c r="F114" s="220"/>
      <c r="G114" s="220"/>
      <c r="H114" s="171">
        <f t="shared" si="17"/>
        <v>0</v>
      </c>
      <c r="I114" s="172">
        <f t="shared" si="18"/>
        <v>24</v>
      </c>
      <c r="J114" s="173">
        <v>24</v>
      </c>
    </row>
    <row r="115" spans="1:11" ht="15.6" customHeight="1" x14ac:dyDescent="0.25">
      <c r="A115" s="175" t="s">
        <v>161</v>
      </c>
      <c r="B115" s="193" t="s">
        <v>3</v>
      </c>
      <c r="C115" s="489" t="s">
        <v>94</v>
      </c>
      <c r="D115" s="189"/>
      <c r="E115" s="256"/>
      <c r="F115" s="220"/>
      <c r="G115" s="220"/>
      <c r="H115" s="171">
        <f t="shared" si="17"/>
        <v>0</v>
      </c>
      <c r="I115" s="172">
        <f t="shared" si="18"/>
        <v>2</v>
      </c>
      <c r="J115" s="173">
        <v>2</v>
      </c>
    </row>
    <row r="116" spans="1:11" ht="15.6" customHeight="1" x14ac:dyDescent="0.25">
      <c r="A116" s="175" t="s">
        <v>47</v>
      </c>
      <c r="B116" s="193" t="s">
        <v>3</v>
      </c>
      <c r="C116" s="489" t="s">
        <v>94</v>
      </c>
      <c r="D116" s="189"/>
      <c r="E116" s="256"/>
      <c r="F116" s="220"/>
      <c r="G116" s="220"/>
      <c r="H116" s="171">
        <f t="shared" si="17"/>
        <v>0</v>
      </c>
      <c r="I116" s="172">
        <f t="shared" si="18"/>
        <v>3</v>
      </c>
      <c r="J116" s="173">
        <v>3</v>
      </c>
    </row>
    <row r="117" spans="1:11" ht="15.6" customHeight="1" x14ac:dyDescent="0.25">
      <c r="A117" s="175" t="s">
        <v>48</v>
      </c>
      <c r="B117" s="193" t="s">
        <v>3</v>
      </c>
      <c r="C117" s="489" t="s">
        <v>94</v>
      </c>
      <c r="D117" s="189"/>
      <c r="E117" s="256"/>
      <c r="F117" s="220"/>
      <c r="G117" s="220"/>
      <c r="H117" s="171">
        <f t="shared" si="17"/>
        <v>0</v>
      </c>
      <c r="I117" s="172">
        <f t="shared" si="18"/>
        <v>22</v>
      </c>
      <c r="J117" s="173">
        <v>22</v>
      </c>
    </row>
    <row r="118" spans="1:11" ht="16.2" customHeight="1" x14ac:dyDescent="0.25">
      <c r="A118" s="175" t="s">
        <v>49</v>
      </c>
      <c r="B118" s="193" t="s">
        <v>3</v>
      </c>
      <c r="C118" s="489" t="s">
        <v>94</v>
      </c>
      <c r="D118" s="261"/>
      <c r="E118" s="256"/>
      <c r="F118" s="220"/>
      <c r="G118" s="220"/>
      <c r="H118" s="171">
        <f t="shared" si="17"/>
        <v>0</v>
      </c>
      <c r="I118" s="172">
        <f t="shared" si="18"/>
        <v>179</v>
      </c>
      <c r="J118" s="173">
        <v>179</v>
      </c>
      <c r="K118" s="179"/>
    </row>
    <row r="119" spans="1:11" ht="16.2" customHeight="1" x14ac:dyDescent="0.25">
      <c r="A119" s="175" t="s">
        <v>120</v>
      </c>
      <c r="B119" s="193" t="s">
        <v>3</v>
      </c>
      <c r="C119" s="489" t="s">
        <v>94</v>
      </c>
      <c r="D119" s="261">
        <v>12</v>
      </c>
      <c r="E119" s="256"/>
      <c r="F119" s="220"/>
      <c r="G119" s="220"/>
      <c r="H119" s="171">
        <f t="shared" si="17"/>
        <v>12</v>
      </c>
      <c r="I119" s="172">
        <f t="shared" si="18"/>
        <v>45</v>
      </c>
      <c r="J119" s="173">
        <v>57</v>
      </c>
      <c r="K119" s="180"/>
    </row>
    <row r="120" spans="1:11" ht="16.2" customHeight="1" x14ac:dyDescent="0.25">
      <c r="A120" s="258" t="s">
        <v>90</v>
      </c>
      <c r="B120" s="193" t="s">
        <v>3</v>
      </c>
      <c r="C120" s="489" t="s">
        <v>94</v>
      </c>
      <c r="D120" s="189"/>
      <c r="E120" s="256"/>
      <c r="F120" s="220"/>
      <c r="G120" s="220"/>
      <c r="H120" s="171">
        <f t="shared" si="17"/>
        <v>0</v>
      </c>
      <c r="I120" s="172">
        <f t="shared" si="18"/>
        <v>259</v>
      </c>
      <c r="J120" s="173">
        <v>259</v>
      </c>
    </row>
    <row r="121" spans="1:11" ht="16.2" customHeight="1" x14ac:dyDescent="0.25">
      <c r="A121" s="258" t="s">
        <v>140</v>
      </c>
      <c r="B121" s="193" t="s">
        <v>3</v>
      </c>
      <c r="C121" s="489" t="s">
        <v>94</v>
      </c>
      <c r="D121" s="189"/>
      <c r="E121" s="256"/>
      <c r="F121" s="220"/>
      <c r="G121" s="220"/>
      <c r="H121" s="171">
        <f t="shared" si="17"/>
        <v>0</v>
      </c>
      <c r="I121" s="172">
        <f t="shared" si="18"/>
        <v>23</v>
      </c>
      <c r="J121" s="173">
        <v>23</v>
      </c>
    </row>
    <row r="122" spans="1:11" ht="16.2" customHeight="1" x14ac:dyDescent="0.25">
      <c r="A122" s="175" t="s">
        <v>57</v>
      </c>
      <c r="B122" s="193" t="s">
        <v>3</v>
      </c>
      <c r="C122" s="489" t="s">
        <v>94</v>
      </c>
      <c r="D122" s="189"/>
      <c r="E122" s="256"/>
      <c r="F122" s="220"/>
      <c r="G122" s="220"/>
      <c r="H122" s="171">
        <f t="shared" si="17"/>
        <v>0</v>
      </c>
      <c r="I122" s="172">
        <f t="shared" si="18"/>
        <v>18</v>
      </c>
      <c r="J122" s="173">
        <v>18</v>
      </c>
    </row>
    <row r="123" spans="1:11" ht="32.25" customHeight="1" x14ac:dyDescent="0.25">
      <c r="A123" s="262" t="s">
        <v>26</v>
      </c>
      <c r="B123" s="196"/>
      <c r="C123" s="196"/>
      <c r="D123" s="263">
        <f t="shared" ref="D123:J123" si="26">SUM(D83:D122)</f>
        <v>471</v>
      </c>
      <c r="E123" s="264">
        <f t="shared" si="26"/>
        <v>3</v>
      </c>
      <c r="F123" s="200">
        <f t="shared" si="26"/>
        <v>0</v>
      </c>
      <c r="G123" s="200">
        <f t="shared" si="26"/>
        <v>0</v>
      </c>
      <c r="H123" s="201">
        <f t="shared" si="26"/>
        <v>474</v>
      </c>
      <c r="I123" s="200">
        <f t="shared" si="26"/>
        <v>2420</v>
      </c>
      <c r="J123" s="197">
        <f t="shared" si="26"/>
        <v>2894</v>
      </c>
    </row>
    <row r="124" spans="1:11" ht="15.6" customHeight="1" x14ac:dyDescent="0.25">
      <c r="A124" s="265" t="s">
        <v>27</v>
      </c>
      <c r="B124" s="205"/>
      <c r="C124" s="205"/>
      <c r="D124" s="266">
        <f>SUM(D123)</f>
        <v>471</v>
      </c>
      <c r="E124" s="267">
        <f t="shared" ref="E124:I124" si="27">SUM(E123)</f>
        <v>3</v>
      </c>
      <c r="F124" s="267">
        <f t="shared" si="27"/>
        <v>0</v>
      </c>
      <c r="G124" s="267">
        <f t="shared" si="27"/>
        <v>0</v>
      </c>
      <c r="H124" s="267">
        <f t="shared" si="27"/>
        <v>474</v>
      </c>
      <c r="I124" s="267">
        <f t="shared" si="27"/>
        <v>2420</v>
      </c>
      <c r="J124" s="268">
        <f>SUM(J83:J122)</f>
        <v>2894</v>
      </c>
    </row>
    <row r="125" spans="1:11" s="272" customFormat="1" ht="15.75" customHeight="1" x14ac:dyDescent="0.25">
      <c r="A125" s="269"/>
      <c r="B125" s="270"/>
      <c r="C125" s="270"/>
      <c r="D125" s="271"/>
      <c r="E125" s="271"/>
      <c r="F125" s="271"/>
      <c r="G125" s="271"/>
      <c r="H125" s="271"/>
      <c r="I125" s="271"/>
      <c r="J125" s="271"/>
    </row>
    <row r="126" spans="1:11" s="272" customFormat="1" ht="15.75" customHeight="1" x14ac:dyDescent="0.25">
      <c r="A126" s="240" t="s">
        <v>149</v>
      </c>
      <c r="B126" s="240"/>
      <c r="C126" s="240"/>
      <c r="D126" s="241"/>
      <c r="E126" s="242"/>
      <c r="F126" s="242"/>
      <c r="G126" s="271"/>
      <c r="H126" s="271"/>
      <c r="I126" s="271"/>
      <c r="J126" s="271"/>
    </row>
    <row r="127" spans="1:11" s="272" customFormat="1" ht="15.75" customHeight="1" x14ac:dyDescent="0.25">
      <c r="A127" s="269"/>
      <c r="B127" s="270"/>
      <c r="C127" s="270"/>
      <c r="D127" s="271"/>
      <c r="E127" s="271"/>
      <c r="F127" s="271"/>
      <c r="G127" s="271"/>
      <c r="H127" s="271"/>
      <c r="I127" s="271"/>
      <c r="J127" s="271"/>
    </row>
    <row r="128" spans="1:11" ht="15.6" customHeight="1" x14ac:dyDescent="0.25">
      <c r="A128" s="246"/>
      <c r="B128" s="247"/>
      <c r="C128" s="247"/>
      <c r="D128" s="249"/>
      <c r="E128" s="250"/>
      <c r="F128" s="250"/>
      <c r="G128" s="251"/>
      <c r="H128" s="244"/>
      <c r="I128" s="244"/>
      <c r="J128" s="159"/>
    </row>
    <row r="129" spans="1:11" ht="15.6" customHeight="1" x14ac:dyDescent="0.25">
      <c r="A129" s="246"/>
      <c r="B129" s="247"/>
      <c r="C129" s="247"/>
      <c r="D129" s="249"/>
      <c r="E129" s="250"/>
      <c r="F129" s="250"/>
      <c r="G129" s="251"/>
      <c r="H129" s="244"/>
      <c r="I129" s="244"/>
      <c r="J129" s="159"/>
    </row>
    <row r="130" spans="1:11" s="164" customFormat="1" ht="15.6" customHeight="1" x14ac:dyDescent="0.3">
      <c r="A130" s="157" t="s">
        <v>269</v>
      </c>
      <c r="B130" s="162"/>
      <c r="C130" s="162"/>
      <c r="D130" s="165"/>
      <c r="E130" s="253"/>
      <c r="F130" s="253"/>
      <c r="G130" s="254"/>
      <c r="H130" s="244"/>
      <c r="I130" s="244"/>
      <c r="J130" s="251"/>
    </row>
    <row r="131" spans="1:11" s="272" customFormat="1" ht="15.75" customHeight="1" x14ac:dyDescent="0.25">
      <c r="A131" s="269"/>
      <c r="B131" s="270"/>
      <c r="C131" s="270"/>
      <c r="D131" s="271"/>
      <c r="E131" s="271"/>
      <c r="F131" s="271"/>
      <c r="G131" s="271"/>
      <c r="H131" s="271"/>
      <c r="I131" s="271"/>
      <c r="J131" s="271"/>
    </row>
    <row r="132" spans="1:11" ht="15.6" customHeight="1" thickBot="1" x14ac:dyDescent="0.3">
      <c r="A132" s="269"/>
      <c r="B132" s="270"/>
      <c r="C132" s="270"/>
      <c r="D132" s="271"/>
      <c r="E132" s="271"/>
      <c r="F132" s="271"/>
      <c r="G132" s="271"/>
      <c r="H132" s="271"/>
      <c r="I132" s="271"/>
      <c r="J132" s="271"/>
      <c r="K132" s="180"/>
    </row>
    <row r="133" spans="1:11" s="164" customFormat="1" ht="82.5" customHeight="1" x14ac:dyDescent="0.25">
      <c r="A133" s="463" t="s">
        <v>1</v>
      </c>
      <c r="B133" s="438" t="s">
        <v>21</v>
      </c>
      <c r="C133" s="465" t="s">
        <v>234</v>
      </c>
      <c r="D133" s="440" t="s">
        <v>169</v>
      </c>
      <c r="E133" s="442" t="s">
        <v>170</v>
      </c>
      <c r="F133" s="444" t="s">
        <v>70</v>
      </c>
      <c r="G133" s="444" t="s">
        <v>187</v>
      </c>
      <c r="H133" s="453" t="s">
        <v>171</v>
      </c>
      <c r="I133" s="455" t="s">
        <v>41</v>
      </c>
      <c r="J133" s="440" t="s">
        <v>172</v>
      </c>
    </row>
    <row r="134" spans="1:11" ht="22.5" customHeight="1" thickBot="1" x14ac:dyDescent="0.3">
      <c r="A134" s="464"/>
      <c r="B134" s="439"/>
      <c r="C134" s="466"/>
      <c r="D134" s="441"/>
      <c r="E134" s="443"/>
      <c r="F134" s="445"/>
      <c r="G134" s="446"/>
      <c r="H134" s="454"/>
      <c r="I134" s="456"/>
      <c r="J134" s="447"/>
    </row>
    <row r="135" spans="1:11" ht="15.75" customHeight="1" x14ac:dyDescent="0.25">
      <c r="A135" s="167" t="s">
        <v>192</v>
      </c>
      <c r="B135" s="188" t="s">
        <v>3</v>
      </c>
      <c r="C135" s="500">
        <v>111</v>
      </c>
      <c r="D135" s="273">
        <v>142</v>
      </c>
      <c r="E135" s="169">
        <v>2</v>
      </c>
      <c r="F135" s="169"/>
      <c r="G135" s="170">
        <v>1</v>
      </c>
      <c r="H135" s="171">
        <f>SUM(D135:G135)</f>
        <v>145</v>
      </c>
      <c r="I135" s="274">
        <f t="shared" ref="I135:I140" si="28">J135-H135</f>
        <v>455</v>
      </c>
      <c r="J135" s="173">
        <v>600</v>
      </c>
    </row>
    <row r="136" spans="1:11" ht="15.75" customHeight="1" x14ac:dyDescent="0.25">
      <c r="A136" s="175" t="s">
        <v>28</v>
      </c>
      <c r="B136" s="190" t="s">
        <v>5</v>
      </c>
      <c r="C136" s="191">
        <v>35</v>
      </c>
      <c r="D136" s="189">
        <v>33</v>
      </c>
      <c r="E136" s="256"/>
      <c r="F136" s="256"/>
      <c r="G136" s="220"/>
      <c r="H136" s="171">
        <f>SUM(D136:G136)</f>
        <v>33</v>
      </c>
      <c r="I136" s="172">
        <f t="shared" si="28"/>
        <v>108</v>
      </c>
      <c r="J136" s="173">
        <v>141</v>
      </c>
    </row>
    <row r="137" spans="1:11" ht="15.75" customHeight="1" x14ac:dyDescent="0.25">
      <c r="A137" s="175" t="s">
        <v>259</v>
      </c>
      <c r="B137" s="175" t="s">
        <v>3</v>
      </c>
      <c r="C137" s="480">
        <v>16</v>
      </c>
      <c r="D137" s="176">
        <v>4</v>
      </c>
      <c r="E137" s="256"/>
      <c r="F137" s="256"/>
      <c r="G137" s="220"/>
      <c r="H137" s="171">
        <f t="shared" ref="H137:H139" si="29">SUM(D137:G137)</f>
        <v>4</v>
      </c>
      <c r="I137" s="172">
        <f>J137-H137</f>
        <v>0</v>
      </c>
      <c r="J137" s="173">
        <v>4</v>
      </c>
    </row>
    <row r="138" spans="1:11" ht="16.2" customHeight="1" x14ac:dyDescent="0.25">
      <c r="A138" s="175" t="s">
        <v>260</v>
      </c>
      <c r="B138" s="175" t="s">
        <v>3</v>
      </c>
      <c r="C138" s="77">
        <v>16</v>
      </c>
      <c r="D138" s="176">
        <v>8</v>
      </c>
      <c r="E138" s="256">
        <v>2</v>
      </c>
      <c r="F138" s="256"/>
      <c r="G138" s="178">
        <v>1</v>
      </c>
      <c r="H138" s="171">
        <f t="shared" si="29"/>
        <v>11</v>
      </c>
      <c r="I138" s="172">
        <f t="shared" si="28"/>
        <v>0</v>
      </c>
      <c r="J138" s="173">
        <v>11</v>
      </c>
    </row>
    <row r="139" spans="1:11" ht="16.2" customHeight="1" x14ac:dyDescent="0.25">
      <c r="A139" s="175" t="s">
        <v>261</v>
      </c>
      <c r="B139" s="175" t="s">
        <v>3</v>
      </c>
      <c r="C139" s="501">
        <v>16</v>
      </c>
      <c r="D139" s="176">
        <v>31</v>
      </c>
      <c r="E139" s="256"/>
      <c r="F139" s="256"/>
      <c r="G139" s="220"/>
      <c r="H139" s="171">
        <f t="shared" si="29"/>
        <v>31</v>
      </c>
      <c r="I139" s="172">
        <f t="shared" si="28"/>
        <v>0</v>
      </c>
      <c r="J139" s="173">
        <v>31</v>
      </c>
    </row>
    <row r="140" spans="1:11" ht="15.75" customHeight="1" x14ac:dyDescent="0.25">
      <c r="A140" s="374" t="s">
        <v>182</v>
      </c>
      <c r="B140" s="190" t="s">
        <v>5</v>
      </c>
      <c r="C140" s="213" t="s">
        <v>238</v>
      </c>
      <c r="D140" s="189">
        <v>1</v>
      </c>
      <c r="E140" s="256"/>
      <c r="F140" s="256"/>
      <c r="G140" s="220"/>
      <c r="H140" s="171">
        <f>SUM(D140:G140)</f>
        <v>1</v>
      </c>
      <c r="I140" s="172">
        <f t="shared" si="28"/>
        <v>2</v>
      </c>
      <c r="J140" s="173">
        <v>3</v>
      </c>
    </row>
    <row r="141" spans="1:11" ht="15.75" customHeight="1" x14ac:dyDescent="0.25">
      <c r="A141" s="262" t="s">
        <v>29</v>
      </c>
      <c r="B141" s="196"/>
      <c r="C141" s="362"/>
      <c r="D141" s="197">
        <f>SUM(D135:D140)</f>
        <v>219</v>
      </c>
      <c r="E141" s="198">
        <f t="shared" ref="E141:J141" si="30">SUM(E135:E140)</f>
        <v>4</v>
      </c>
      <c r="F141" s="199">
        <f t="shared" si="30"/>
        <v>0</v>
      </c>
      <c r="G141" s="199">
        <f t="shared" si="30"/>
        <v>2</v>
      </c>
      <c r="H141" s="201">
        <f t="shared" si="30"/>
        <v>225</v>
      </c>
      <c r="I141" s="200">
        <f t="shared" si="30"/>
        <v>565</v>
      </c>
      <c r="J141" s="197">
        <f t="shared" si="30"/>
        <v>790</v>
      </c>
    </row>
    <row r="142" spans="1:11" ht="15.6" customHeight="1" x14ac:dyDescent="0.25">
      <c r="A142" s="175" t="s">
        <v>30</v>
      </c>
      <c r="B142" s="175" t="s">
        <v>3</v>
      </c>
      <c r="C142" s="480">
        <v>165</v>
      </c>
      <c r="D142" s="176">
        <v>142</v>
      </c>
      <c r="E142" s="256"/>
      <c r="F142" s="256"/>
      <c r="G142" s="178"/>
      <c r="H142" s="171">
        <f t="shared" ref="H142:H151" si="31">SUM(D142:G142)</f>
        <v>142</v>
      </c>
      <c r="I142" s="172">
        <f t="shared" ref="I142:I151" si="32">J142-H142</f>
        <v>500</v>
      </c>
      <c r="J142" s="173">
        <v>642</v>
      </c>
    </row>
    <row r="143" spans="1:11" ht="15.75" customHeight="1" x14ac:dyDescent="0.25">
      <c r="A143" s="175" t="s">
        <v>15</v>
      </c>
      <c r="B143" s="175" t="s">
        <v>3</v>
      </c>
      <c r="C143" s="487">
        <v>69</v>
      </c>
      <c r="D143" s="176">
        <v>14</v>
      </c>
      <c r="E143" s="256"/>
      <c r="F143" s="256"/>
      <c r="G143" s="220">
        <v>2</v>
      </c>
      <c r="H143" s="171">
        <f t="shared" si="31"/>
        <v>16</v>
      </c>
      <c r="I143" s="172">
        <f t="shared" si="32"/>
        <v>104</v>
      </c>
      <c r="J143" s="173">
        <v>120</v>
      </c>
    </row>
    <row r="144" spans="1:11" ht="16.2" customHeight="1" x14ac:dyDescent="0.25">
      <c r="A144" s="175" t="s">
        <v>163</v>
      </c>
      <c r="B144" s="175" t="s">
        <v>3</v>
      </c>
      <c r="C144" s="499"/>
      <c r="D144" s="176">
        <v>1</v>
      </c>
      <c r="E144" s="256"/>
      <c r="F144" s="256"/>
      <c r="G144" s="178"/>
      <c r="H144" s="171">
        <f t="shared" si="31"/>
        <v>1</v>
      </c>
      <c r="I144" s="172">
        <f t="shared" si="32"/>
        <v>3</v>
      </c>
      <c r="J144" s="173">
        <v>4</v>
      </c>
    </row>
    <row r="145" spans="1:11" ht="16.2" customHeight="1" x14ac:dyDescent="0.25">
      <c r="A145" s="175" t="s">
        <v>164</v>
      </c>
      <c r="B145" s="175" t="s">
        <v>3</v>
      </c>
      <c r="C145" s="499"/>
      <c r="D145" s="176">
        <v>11</v>
      </c>
      <c r="E145" s="256"/>
      <c r="F145" s="256"/>
      <c r="G145" s="220"/>
      <c r="H145" s="171">
        <f t="shared" si="31"/>
        <v>11</v>
      </c>
      <c r="I145" s="172">
        <f t="shared" si="32"/>
        <v>17</v>
      </c>
      <c r="J145" s="173">
        <v>28</v>
      </c>
    </row>
    <row r="146" spans="1:11" ht="17.25" customHeight="1" x14ac:dyDescent="0.25">
      <c r="A146" s="175" t="s">
        <v>84</v>
      </c>
      <c r="B146" s="175" t="s">
        <v>5</v>
      </c>
      <c r="C146" s="480">
        <v>62</v>
      </c>
      <c r="D146" s="176">
        <v>2</v>
      </c>
      <c r="E146" s="256"/>
      <c r="F146" s="256"/>
      <c r="G146" s="220"/>
      <c r="H146" s="171">
        <f t="shared" si="31"/>
        <v>2</v>
      </c>
      <c r="I146" s="172">
        <f t="shared" si="32"/>
        <v>209</v>
      </c>
      <c r="J146" s="173">
        <v>211</v>
      </c>
    </row>
    <row r="147" spans="1:11" s="160" customFormat="1" ht="32.1" customHeight="1" x14ac:dyDescent="0.25">
      <c r="A147" s="175" t="s">
        <v>139</v>
      </c>
      <c r="B147" s="175" t="s">
        <v>5</v>
      </c>
      <c r="C147" s="502" t="s">
        <v>94</v>
      </c>
      <c r="D147" s="176"/>
      <c r="E147" s="256"/>
      <c r="F147" s="256">
        <v>2</v>
      </c>
      <c r="G147" s="220"/>
      <c r="H147" s="171">
        <f t="shared" si="31"/>
        <v>2</v>
      </c>
      <c r="I147" s="172">
        <f t="shared" si="32"/>
        <v>11</v>
      </c>
      <c r="J147" s="173">
        <v>13</v>
      </c>
    </row>
    <row r="148" spans="1:11" s="275" customFormat="1" ht="15.6" customHeight="1" x14ac:dyDescent="0.25">
      <c r="A148" s="175" t="s">
        <v>59</v>
      </c>
      <c r="B148" s="175" t="s">
        <v>5</v>
      </c>
      <c r="C148" s="480">
        <v>61</v>
      </c>
      <c r="D148" s="176">
        <v>33</v>
      </c>
      <c r="E148" s="256"/>
      <c r="F148" s="256"/>
      <c r="G148" s="256"/>
      <c r="H148" s="171">
        <f t="shared" si="31"/>
        <v>33</v>
      </c>
      <c r="I148" s="172">
        <f t="shared" si="32"/>
        <v>97</v>
      </c>
      <c r="J148" s="173">
        <v>130</v>
      </c>
    </row>
    <row r="149" spans="1:11" s="275" customFormat="1" ht="15.6" customHeight="1" x14ac:dyDescent="0.25">
      <c r="A149" s="175" t="s">
        <v>18</v>
      </c>
      <c r="B149" s="175" t="s">
        <v>3</v>
      </c>
      <c r="C149" s="487">
        <v>58</v>
      </c>
      <c r="D149" s="176">
        <v>63</v>
      </c>
      <c r="E149" s="256"/>
      <c r="F149" s="256"/>
      <c r="G149" s="256"/>
      <c r="H149" s="171">
        <f t="shared" si="31"/>
        <v>63</v>
      </c>
      <c r="I149" s="172">
        <f t="shared" si="32"/>
        <v>105</v>
      </c>
      <c r="J149" s="173">
        <v>168</v>
      </c>
    </row>
    <row r="150" spans="1:11" s="275" customFormat="1" ht="16.2" customHeight="1" x14ac:dyDescent="0.25">
      <c r="A150" s="175" t="s">
        <v>165</v>
      </c>
      <c r="B150" s="175" t="s">
        <v>3</v>
      </c>
      <c r="C150" s="499"/>
      <c r="D150" s="176"/>
      <c r="E150" s="256"/>
      <c r="F150" s="256"/>
      <c r="G150" s="256"/>
      <c r="H150" s="171">
        <f t="shared" si="31"/>
        <v>0</v>
      </c>
      <c r="I150" s="172">
        <f t="shared" si="32"/>
        <v>1</v>
      </c>
      <c r="J150" s="173">
        <v>1</v>
      </c>
    </row>
    <row r="151" spans="1:11" s="160" customFormat="1" ht="16.2" customHeight="1" x14ac:dyDescent="0.25">
      <c r="A151" s="175" t="s">
        <v>166</v>
      </c>
      <c r="B151" s="175" t="s">
        <v>3</v>
      </c>
      <c r="C151" s="488"/>
      <c r="D151" s="176">
        <v>5</v>
      </c>
      <c r="E151" s="256"/>
      <c r="F151" s="256"/>
      <c r="G151" s="256"/>
      <c r="H151" s="171">
        <f t="shared" si="31"/>
        <v>5</v>
      </c>
      <c r="I151" s="172">
        <f t="shared" si="32"/>
        <v>6</v>
      </c>
      <c r="J151" s="173">
        <v>11</v>
      </c>
    </row>
    <row r="152" spans="1:11" s="160" customFormat="1" ht="29.25" customHeight="1" x14ac:dyDescent="0.25">
      <c r="A152" s="262" t="s">
        <v>31</v>
      </c>
      <c r="B152" s="196"/>
      <c r="C152" s="362"/>
      <c r="D152" s="197">
        <f t="shared" ref="D152:J152" si="33">SUM(D142:D151)</f>
        <v>271</v>
      </c>
      <c r="E152" s="198">
        <f t="shared" si="33"/>
        <v>0</v>
      </c>
      <c r="F152" s="198">
        <f t="shared" si="33"/>
        <v>2</v>
      </c>
      <c r="G152" s="198">
        <f t="shared" si="33"/>
        <v>2</v>
      </c>
      <c r="H152" s="276">
        <f t="shared" si="33"/>
        <v>275</v>
      </c>
      <c r="I152" s="202">
        <f t="shared" si="33"/>
        <v>1053</v>
      </c>
      <c r="J152" s="203">
        <f t="shared" si="33"/>
        <v>1328</v>
      </c>
    </row>
    <row r="153" spans="1:11" s="160" customFormat="1" ht="16.2" customHeight="1" x14ac:dyDescent="0.25">
      <c r="A153" s="258" t="s">
        <v>50</v>
      </c>
      <c r="B153" s="277" t="s">
        <v>3</v>
      </c>
      <c r="C153" s="191">
        <v>66</v>
      </c>
      <c r="D153" s="261">
        <v>39</v>
      </c>
      <c r="E153" s="177"/>
      <c r="F153" s="177"/>
      <c r="G153" s="178"/>
      <c r="H153" s="171">
        <f t="shared" ref="H153:H166" si="34">SUM(D153:G153)</f>
        <v>39</v>
      </c>
      <c r="I153" s="172">
        <f t="shared" ref="I153:I166" si="35">J153-H153</f>
        <v>182</v>
      </c>
      <c r="J153" s="173">
        <v>221</v>
      </c>
    </row>
    <row r="154" spans="1:11" s="160" customFormat="1" ht="16.2" customHeight="1" x14ac:dyDescent="0.25">
      <c r="A154" s="258" t="s">
        <v>9</v>
      </c>
      <c r="B154" s="277" t="s">
        <v>3</v>
      </c>
      <c r="C154" s="451">
        <v>80</v>
      </c>
      <c r="D154" s="261">
        <v>40</v>
      </c>
      <c r="E154" s="177">
        <v>2</v>
      </c>
      <c r="F154" s="177"/>
      <c r="G154" s="178"/>
      <c r="H154" s="171">
        <f t="shared" si="34"/>
        <v>42</v>
      </c>
      <c r="I154" s="172">
        <f t="shared" si="35"/>
        <v>177</v>
      </c>
      <c r="J154" s="173">
        <v>219</v>
      </c>
    </row>
    <row r="155" spans="1:11" s="160" customFormat="1" ht="16.2" customHeight="1" x14ac:dyDescent="0.25">
      <c r="A155" s="258" t="s">
        <v>262</v>
      </c>
      <c r="B155" s="277" t="s">
        <v>3</v>
      </c>
      <c r="C155" s="495"/>
      <c r="D155" s="261">
        <v>3</v>
      </c>
      <c r="E155" s="177"/>
      <c r="F155" s="177"/>
      <c r="G155" s="178"/>
      <c r="H155" s="171">
        <f t="shared" si="34"/>
        <v>3</v>
      </c>
      <c r="I155" s="172">
        <f t="shared" si="35"/>
        <v>0</v>
      </c>
      <c r="J155" s="173">
        <v>3</v>
      </c>
      <c r="K155" s="275"/>
    </row>
    <row r="156" spans="1:11" s="160" customFormat="1" ht="16.2" customHeight="1" x14ac:dyDescent="0.25">
      <c r="A156" s="258" t="s">
        <v>167</v>
      </c>
      <c r="B156" s="277" t="s">
        <v>3</v>
      </c>
      <c r="C156" s="490"/>
      <c r="D156" s="261">
        <v>12</v>
      </c>
      <c r="E156" s="177"/>
      <c r="F156" s="177"/>
      <c r="G156" s="178"/>
      <c r="H156" s="171">
        <f t="shared" si="34"/>
        <v>12</v>
      </c>
      <c r="I156" s="172">
        <f t="shared" si="35"/>
        <v>16</v>
      </c>
      <c r="J156" s="173">
        <v>28</v>
      </c>
      <c r="K156" s="275"/>
    </row>
    <row r="157" spans="1:11" s="164" customFormat="1" ht="16.2" customHeight="1" x14ac:dyDescent="0.25">
      <c r="A157" s="175" t="s">
        <v>110</v>
      </c>
      <c r="B157" s="190" t="s">
        <v>3</v>
      </c>
      <c r="C157" s="359" t="s">
        <v>42</v>
      </c>
      <c r="D157" s="189"/>
      <c r="E157" s="256"/>
      <c r="F157" s="256"/>
      <c r="G157" s="220"/>
      <c r="H157" s="171">
        <f t="shared" si="34"/>
        <v>0</v>
      </c>
      <c r="I157" s="172">
        <f t="shared" si="35"/>
        <v>3</v>
      </c>
      <c r="J157" s="173">
        <v>3</v>
      </c>
    </row>
    <row r="158" spans="1:11" s="164" customFormat="1" ht="31.5" customHeight="1" x14ac:dyDescent="0.25">
      <c r="A158" s="175" t="s">
        <v>117</v>
      </c>
      <c r="B158" s="190" t="s">
        <v>3</v>
      </c>
      <c r="C158" s="191">
        <v>45</v>
      </c>
      <c r="D158" s="189">
        <v>23</v>
      </c>
      <c r="E158" s="256"/>
      <c r="F158" s="256"/>
      <c r="G158" s="220"/>
      <c r="H158" s="171">
        <f t="shared" si="34"/>
        <v>23</v>
      </c>
      <c r="I158" s="172">
        <f t="shared" si="35"/>
        <v>76</v>
      </c>
      <c r="J158" s="173">
        <v>99</v>
      </c>
    </row>
    <row r="159" spans="1:11" s="275" customFormat="1" ht="15.6" customHeight="1" x14ac:dyDescent="0.25">
      <c r="A159" s="175" t="s">
        <v>227</v>
      </c>
      <c r="B159" s="175" t="s">
        <v>3</v>
      </c>
      <c r="C159" s="487">
        <v>59</v>
      </c>
      <c r="D159" s="176">
        <v>5</v>
      </c>
      <c r="E159" s="256"/>
      <c r="F159" s="256"/>
      <c r="G159" s="256"/>
      <c r="H159" s="171">
        <f t="shared" si="34"/>
        <v>5</v>
      </c>
      <c r="I159" s="172">
        <f t="shared" si="35"/>
        <v>6</v>
      </c>
      <c r="J159" s="173">
        <v>11</v>
      </c>
    </row>
    <row r="160" spans="1:11" s="275" customFormat="1" ht="16.2" customHeight="1" x14ac:dyDescent="0.25">
      <c r="A160" s="175" t="s">
        <v>228</v>
      </c>
      <c r="B160" s="175" t="s">
        <v>3</v>
      </c>
      <c r="C160" s="499"/>
      <c r="D160" s="176">
        <v>2</v>
      </c>
      <c r="E160" s="256"/>
      <c r="F160" s="256"/>
      <c r="G160" s="256"/>
      <c r="H160" s="171">
        <f t="shared" si="34"/>
        <v>2</v>
      </c>
      <c r="I160" s="172">
        <f t="shared" si="35"/>
        <v>1</v>
      </c>
      <c r="J160" s="173">
        <v>3</v>
      </c>
    </row>
    <row r="161" spans="1:11" s="160" customFormat="1" ht="16.2" customHeight="1" x14ac:dyDescent="0.25">
      <c r="A161" s="175" t="s">
        <v>229</v>
      </c>
      <c r="B161" s="175" t="s">
        <v>3</v>
      </c>
      <c r="C161" s="488"/>
      <c r="D161" s="176">
        <v>2</v>
      </c>
      <c r="E161" s="256"/>
      <c r="F161" s="256"/>
      <c r="G161" s="256"/>
      <c r="H161" s="171">
        <f t="shared" si="34"/>
        <v>2</v>
      </c>
      <c r="I161" s="172">
        <f t="shared" si="35"/>
        <v>2</v>
      </c>
      <c r="J161" s="173">
        <v>4</v>
      </c>
    </row>
    <row r="162" spans="1:11" s="164" customFormat="1" ht="15.6" customHeight="1" x14ac:dyDescent="0.25">
      <c r="A162" s="354" t="s">
        <v>175</v>
      </c>
      <c r="B162" s="364" t="s">
        <v>5</v>
      </c>
      <c r="C162" s="451">
        <v>59</v>
      </c>
      <c r="D162" s="189">
        <v>22</v>
      </c>
      <c r="E162" s="256"/>
      <c r="F162" s="256"/>
      <c r="G162" s="220"/>
      <c r="H162" s="171">
        <f t="shared" si="34"/>
        <v>22</v>
      </c>
      <c r="I162" s="172">
        <f t="shared" si="35"/>
        <v>69</v>
      </c>
      <c r="J162" s="173">
        <v>91</v>
      </c>
    </row>
    <row r="163" spans="1:11" s="164" customFormat="1" ht="15.6" customHeight="1" x14ac:dyDescent="0.25">
      <c r="A163" s="354" t="s">
        <v>176</v>
      </c>
      <c r="B163" s="364" t="s">
        <v>5</v>
      </c>
      <c r="C163" s="490"/>
      <c r="D163" s="189">
        <v>1</v>
      </c>
      <c r="E163" s="256"/>
      <c r="F163" s="256"/>
      <c r="G163" s="220"/>
      <c r="H163" s="171">
        <f t="shared" si="34"/>
        <v>1</v>
      </c>
      <c r="I163" s="172">
        <f t="shared" si="35"/>
        <v>12</v>
      </c>
      <c r="J163" s="173">
        <v>13</v>
      </c>
    </row>
    <row r="164" spans="1:11" ht="15.75" customHeight="1" x14ac:dyDescent="0.25">
      <c r="A164" s="374" t="s">
        <v>182</v>
      </c>
      <c r="B164" s="190" t="s">
        <v>5</v>
      </c>
      <c r="C164" s="191"/>
      <c r="D164" s="189"/>
      <c r="E164" s="256"/>
      <c r="F164" s="256"/>
      <c r="G164" s="220"/>
      <c r="H164" s="171">
        <f>SUM(D164:G164)</f>
        <v>0</v>
      </c>
      <c r="I164" s="172">
        <f t="shared" si="35"/>
        <v>1</v>
      </c>
      <c r="J164" s="173">
        <v>1</v>
      </c>
    </row>
    <row r="165" spans="1:11" s="164" customFormat="1" ht="33.75" customHeight="1" x14ac:dyDescent="0.25">
      <c r="A165" s="175" t="s">
        <v>91</v>
      </c>
      <c r="B165" s="190" t="s">
        <v>5</v>
      </c>
      <c r="C165" s="502" t="s">
        <v>94</v>
      </c>
      <c r="D165" s="189"/>
      <c r="E165" s="256"/>
      <c r="F165" s="256">
        <v>13</v>
      </c>
      <c r="G165" s="220"/>
      <c r="H165" s="171">
        <f t="shared" si="34"/>
        <v>13</v>
      </c>
      <c r="I165" s="172">
        <f t="shared" si="35"/>
        <v>6</v>
      </c>
      <c r="J165" s="173">
        <v>19</v>
      </c>
    </row>
    <row r="166" spans="1:11" s="164" customFormat="1" ht="34.5" customHeight="1" x14ac:dyDescent="0.25">
      <c r="A166" s="175" t="s">
        <v>92</v>
      </c>
      <c r="B166" s="190" t="s">
        <v>5</v>
      </c>
      <c r="C166" s="502" t="s">
        <v>94</v>
      </c>
      <c r="D166" s="189"/>
      <c r="E166" s="256"/>
      <c r="F166" s="256">
        <v>7</v>
      </c>
      <c r="G166" s="220"/>
      <c r="H166" s="171">
        <f t="shared" si="34"/>
        <v>7</v>
      </c>
      <c r="I166" s="172">
        <f t="shared" si="35"/>
        <v>8</v>
      </c>
      <c r="J166" s="173">
        <v>15</v>
      </c>
    </row>
    <row r="167" spans="1:11" s="164" customFormat="1" ht="31.5" customHeight="1" x14ac:dyDescent="0.25">
      <c r="A167" s="262" t="s">
        <v>32</v>
      </c>
      <c r="B167" s="196"/>
      <c r="C167" s="362"/>
      <c r="D167" s="197">
        <f>SUM(D153:D166)</f>
        <v>149</v>
      </c>
      <c r="E167" s="198">
        <f t="shared" ref="E167:J167" si="36">SUM(E153:E166)</f>
        <v>2</v>
      </c>
      <c r="F167" s="198">
        <f t="shared" si="36"/>
        <v>20</v>
      </c>
      <c r="G167" s="198">
        <f t="shared" si="36"/>
        <v>0</v>
      </c>
      <c r="H167" s="276">
        <f t="shared" si="36"/>
        <v>171</v>
      </c>
      <c r="I167" s="264">
        <f t="shared" si="36"/>
        <v>559</v>
      </c>
      <c r="J167" s="197">
        <f t="shared" si="36"/>
        <v>730</v>
      </c>
    </row>
    <row r="168" spans="1:11" s="164" customFormat="1" ht="16.2" customHeight="1" x14ac:dyDescent="0.25">
      <c r="A168" s="175" t="s">
        <v>82</v>
      </c>
      <c r="B168" s="278" t="s">
        <v>3</v>
      </c>
      <c r="C168" s="375">
        <v>43</v>
      </c>
      <c r="D168" s="279">
        <v>67</v>
      </c>
      <c r="E168" s="194"/>
      <c r="F168" s="280"/>
      <c r="G168" s="178"/>
      <c r="H168" s="171">
        <f t="shared" ref="H168:H173" si="37">SUM(D168:G168)</f>
        <v>67</v>
      </c>
      <c r="I168" s="172">
        <f t="shared" ref="I168:I173" si="38">J168-H168</f>
        <v>317</v>
      </c>
      <c r="J168" s="173">
        <v>384</v>
      </c>
    </row>
    <row r="169" spans="1:11" s="164" customFormat="1" ht="16.2" customHeight="1" x14ac:dyDescent="0.25">
      <c r="A169" s="258" t="s">
        <v>193</v>
      </c>
      <c r="B169" s="278" t="s">
        <v>3</v>
      </c>
      <c r="C169" s="375">
        <v>17</v>
      </c>
      <c r="D169" s="279">
        <v>28</v>
      </c>
      <c r="E169" s="194"/>
      <c r="F169" s="280"/>
      <c r="G169" s="178"/>
      <c r="H169" s="171">
        <f t="shared" si="37"/>
        <v>28</v>
      </c>
      <c r="I169" s="172">
        <f t="shared" si="38"/>
        <v>169</v>
      </c>
      <c r="J169" s="173">
        <v>197</v>
      </c>
      <c r="K169" s="376"/>
    </row>
    <row r="170" spans="1:11" s="281" customFormat="1" ht="16.2" customHeight="1" x14ac:dyDescent="0.25">
      <c r="A170" s="258" t="s">
        <v>138</v>
      </c>
      <c r="B170" s="278" t="s">
        <v>5</v>
      </c>
      <c r="C170" s="451">
        <v>18</v>
      </c>
      <c r="D170" s="279">
        <v>13</v>
      </c>
      <c r="E170" s="194"/>
      <c r="F170" s="280"/>
      <c r="G170" s="178"/>
      <c r="H170" s="171">
        <f t="shared" si="37"/>
        <v>13</v>
      </c>
      <c r="I170" s="172">
        <f t="shared" si="38"/>
        <v>43</v>
      </c>
      <c r="J170" s="173">
        <v>56</v>
      </c>
    </row>
    <row r="171" spans="1:11" s="281" customFormat="1" ht="16.2" customHeight="1" x14ac:dyDescent="0.25">
      <c r="A171" s="258" t="s">
        <v>137</v>
      </c>
      <c r="B171" s="278" t="s">
        <v>5</v>
      </c>
      <c r="C171" s="490"/>
      <c r="D171" s="279">
        <v>7</v>
      </c>
      <c r="E171" s="194"/>
      <c r="F171" s="280"/>
      <c r="G171" s="178"/>
      <c r="H171" s="171">
        <f t="shared" si="37"/>
        <v>7</v>
      </c>
      <c r="I171" s="172">
        <f t="shared" si="38"/>
        <v>39</v>
      </c>
      <c r="J171" s="173">
        <v>46</v>
      </c>
    </row>
    <row r="172" spans="1:11" s="281" customFormat="1" ht="16.2" customHeight="1" x14ac:dyDescent="0.25">
      <c r="A172" s="191" t="s">
        <v>177</v>
      </c>
      <c r="B172" s="278" t="s">
        <v>5</v>
      </c>
      <c r="C172" s="451">
        <v>31</v>
      </c>
      <c r="D172" s="279">
        <v>20</v>
      </c>
      <c r="E172" s="194"/>
      <c r="F172" s="280"/>
      <c r="G172" s="178"/>
      <c r="H172" s="171">
        <f t="shared" si="37"/>
        <v>20</v>
      </c>
      <c r="I172" s="172">
        <f t="shared" si="38"/>
        <v>49</v>
      </c>
      <c r="J172" s="173">
        <v>69</v>
      </c>
    </row>
    <row r="173" spans="1:11" s="281" customFormat="1" ht="16.2" customHeight="1" x14ac:dyDescent="0.25">
      <c r="A173" s="191" t="s">
        <v>178</v>
      </c>
      <c r="B173" s="278" t="s">
        <v>5</v>
      </c>
      <c r="C173" s="490"/>
      <c r="D173" s="279">
        <v>19</v>
      </c>
      <c r="E173" s="194"/>
      <c r="F173" s="280"/>
      <c r="G173" s="178"/>
      <c r="H173" s="171">
        <f t="shared" si="37"/>
        <v>19</v>
      </c>
      <c r="I173" s="172">
        <f t="shared" si="38"/>
        <v>65</v>
      </c>
      <c r="J173" s="173">
        <v>84</v>
      </c>
    </row>
    <row r="174" spans="1:11" s="164" customFormat="1" ht="30" customHeight="1" x14ac:dyDescent="0.25">
      <c r="A174" s="262" t="s">
        <v>179</v>
      </c>
      <c r="B174" s="282"/>
      <c r="C174" s="365"/>
      <c r="D174" s="197">
        <f>SUM(D168:D173)</f>
        <v>154</v>
      </c>
      <c r="E174" s="198">
        <f t="shared" ref="E174:G174" si="39">SUM(E168:E173)</f>
        <v>0</v>
      </c>
      <c r="F174" s="199">
        <f t="shared" si="39"/>
        <v>0</v>
      </c>
      <c r="G174" s="199">
        <f t="shared" si="39"/>
        <v>0</v>
      </c>
      <c r="H174" s="201">
        <f>SUM(H168:H173)</f>
        <v>154</v>
      </c>
      <c r="I174" s="200">
        <f>SUM(I168:I173)</f>
        <v>682</v>
      </c>
      <c r="J174" s="197">
        <f>SUM(J168:J173)</f>
        <v>836</v>
      </c>
    </row>
    <row r="175" spans="1:11" s="164" customFormat="1" ht="16.2" thickBot="1" x14ac:dyDescent="0.3">
      <c r="A175" s="283" t="s">
        <v>33</v>
      </c>
      <c r="B175" s="284"/>
      <c r="C175" s="366"/>
      <c r="D175" s="285">
        <f t="shared" ref="D175:J175" si="40">SUM(D174,D167,D152,D141)</f>
        <v>793</v>
      </c>
      <c r="E175" s="286">
        <f t="shared" si="40"/>
        <v>6</v>
      </c>
      <c r="F175" s="286">
        <f t="shared" si="40"/>
        <v>22</v>
      </c>
      <c r="G175" s="286">
        <f t="shared" si="40"/>
        <v>4</v>
      </c>
      <c r="H175" s="286">
        <f t="shared" si="40"/>
        <v>825</v>
      </c>
      <c r="I175" s="286">
        <f t="shared" si="40"/>
        <v>2859</v>
      </c>
      <c r="J175" s="286">
        <f t="shared" si="40"/>
        <v>3684</v>
      </c>
    </row>
    <row r="176" spans="1:11" s="164" customFormat="1" ht="18" thickBot="1" x14ac:dyDescent="0.3">
      <c r="A176" s="287" t="s">
        <v>34</v>
      </c>
      <c r="B176" s="287"/>
      <c r="C176" s="367"/>
      <c r="D176" s="288">
        <f t="shared" ref="D176:J176" si="41">SUM(D74,D39,D124,D175)</f>
        <v>2158</v>
      </c>
      <c r="E176" s="289">
        <f t="shared" si="41"/>
        <v>32</v>
      </c>
      <c r="F176" s="290">
        <f t="shared" si="41"/>
        <v>22</v>
      </c>
      <c r="G176" s="290">
        <f t="shared" si="41"/>
        <v>12</v>
      </c>
      <c r="H176" s="291">
        <f t="shared" si="41"/>
        <v>2224</v>
      </c>
      <c r="I176" s="292">
        <f t="shared" si="41"/>
        <v>8630</v>
      </c>
      <c r="J176" s="293">
        <f t="shared" si="41"/>
        <v>10854</v>
      </c>
    </row>
    <row r="177" spans="1:10" s="164" customFormat="1" ht="34.5" customHeight="1" x14ac:dyDescent="0.25">
      <c r="A177" s="160"/>
      <c r="B177" s="160"/>
      <c r="C177" s="160"/>
      <c r="D177" s="159"/>
      <c r="E177" s="294"/>
      <c r="F177" s="295"/>
      <c r="G177" s="159"/>
      <c r="H177" s="159"/>
      <c r="I177" s="159"/>
      <c r="J177" s="159"/>
    </row>
    <row r="178" spans="1:10" s="164" customFormat="1" ht="17.25" customHeight="1" thickBot="1" x14ac:dyDescent="0.3">
      <c r="A178" s="296"/>
      <c r="B178" s="296"/>
      <c r="C178" s="296"/>
      <c r="D178" s="297"/>
      <c r="E178" s="297"/>
      <c r="F178" s="297"/>
      <c r="G178" s="297"/>
      <c r="H178" s="297"/>
      <c r="I178" s="297"/>
      <c r="J178" s="297"/>
    </row>
    <row r="179" spans="1:10" s="164" customFormat="1" ht="15.6" thickBot="1" x14ac:dyDescent="0.3">
      <c r="A179" s="431" t="s">
        <v>108</v>
      </c>
      <c r="B179" s="432"/>
      <c r="C179" s="432"/>
      <c r="D179" s="432"/>
      <c r="E179" s="432"/>
      <c r="F179" s="432"/>
      <c r="G179" s="432"/>
      <c r="H179" s="432"/>
      <c r="I179" s="432"/>
      <c r="J179" s="433"/>
    </row>
    <row r="180" spans="1:10" s="164" customFormat="1" ht="14.4" customHeight="1" x14ac:dyDescent="0.25">
      <c r="A180" s="298"/>
      <c r="B180" s="298"/>
      <c r="C180" s="298"/>
      <c r="D180" s="299"/>
      <c r="E180" s="299"/>
      <c r="F180" s="299"/>
      <c r="G180" s="299"/>
      <c r="H180" s="299"/>
      <c r="I180" s="299"/>
      <c r="J180" s="243"/>
    </row>
    <row r="181" spans="1:10" s="164" customFormat="1" x14ac:dyDescent="0.25">
      <c r="A181" s="470" t="s">
        <v>271</v>
      </c>
      <c r="B181" s="470"/>
      <c r="C181" s="470"/>
      <c r="D181" s="470"/>
      <c r="E181" s="470"/>
      <c r="F181" s="470"/>
      <c r="G181" s="470"/>
      <c r="H181" s="470"/>
      <c r="I181" s="470"/>
      <c r="J181" s="470"/>
    </row>
    <row r="182" spans="1:10" s="164" customFormat="1" ht="29.1" customHeight="1" x14ac:dyDescent="0.25">
      <c r="A182" s="470"/>
      <c r="B182" s="470"/>
      <c r="C182" s="470"/>
      <c r="D182" s="470"/>
      <c r="E182" s="470"/>
      <c r="F182" s="470"/>
      <c r="G182" s="470"/>
      <c r="H182" s="470"/>
      <c r="I182" s="470"/>
      <c r="J182" s="470"/>
    </row>
    <row r="183" spans="1:10" s="164" customFormat="1" x14ac:dyDescent="0.25">
      <c r="A183" s="377"/>
      <c r="B183" s="377"/>
      <c r="C183" s="377"/>
      <c r="D183" s="377"/>
      <c r="E183" s="377"/>
      <c r="F183" s="377"/>
      <c r="G183" s="377"/>
      <c r="H183" s="377"/>
      <c r="I183" s="377"/>
      <c r="J183" s="377"/>
    </row>
    <row r="184" spans="1:10" s="164" customFormat="1" ht="30" customHeight="1" x14ac:dyDescent="0.25">
      <c r="A184" s="470" t="s">
        <v>272</v>
      </c>
      <c r="B184" s="471"/>
      <c r="C184" s="471"/>
      <c r="D184" s="471"/>
      <c r="E184" s="471"/>
      <c r="F184" s="471"/>
      <c r="G184" s="471"/>
      <c r="H184" s="471"/>
      <c r="I184" s="503"/>
      <c r="J184" s="377"/>
    </row>
    <row r="185" spans="1:10" s="164" customFormat="1" ht="15.6" thickBot="1" x14ac:dyDescent="0.3">
      <c r="D185" s="300"/>
      <c r="E185" s="300"/>
      <c r="F185" s="300"/>
      <c r="G185" s="300"/>
      <c r="H185" s="300"/>
      <c r="I185" s="300"/>
      <c r="J185" s="300"/>
    </row>
    <row r="186" spans="1:10" s="164" customFormat="1" x14ac:dyDescent="0.25">
      <c r="A186" s="305" t="s">
        <v>174</v>
      </c>
      <c r="B186" s="306"/>
      <c r="C186" s="306"/>
      <c r="D186" s="307"/>
      <c r="E186" s="307"/>
      <c r="F186" s="307"/>
      <c r="G186" s="307"/>
      <c r="H186" s="307"/>
      <c r="I186" s="307"/>
      <c r="J186" s="308"/>
    </row>
    <row r="187" spans="1:10" s="164" customFormat="1" x14ac:dyDescent="0.25">
      <c r="A187" s="309" t="s">
        <v>195</v>
      </c>
      <c r="B187" s="310"/>
      <c r="C187" s="310"/>
      <c r="D187" s="311"/>
      <c r="E187" s="311"/>
      <c r="F187" s="311"/>
      <c r="G187" s="311"/>
      <c r="H187" s="311"/>
      <c r="I187" s="311"/>
      <c r="J187" s="312"/>
    </row>
    <row r="188" spans="1:10" s="164" customFormat="1" x14ac:dyDescent="0.25">
      <c r="A188" s="309"/>
      <c r="B188" s="310"/>
      <c r="C188" s="310"/>
      <c r="D188" s="311"/>
      <c r="E188" s="311"/>
      <c r="F188" s="311"/>
      <c r="G188" s="311"/>
      <c r="H188" s="311"/>
      <c r="I188" s="311"/>
      <c r="J188" s="312"/>
    </row>
    <row r="189" spans="1:10" s="164" customFormat="1" x14ac:dyDescent="0.25">
      <c r="A189" s="313"/>
      <c r="B189" s="314"/>
      <c r="C189" s="314"/>
      <c r="D189" s="315" t="s">
        <v>36</v>
      </c>
      <c r="E189" s="316"/>
      <c r="F189" s="317"/>
      <c r="G189" s="316"/>
      <c r="H189" s="316"/>
      <c r="I189" s="316"/>
      <c r="J189" s="318"/>
    </row>
    <row r="190" spans="1:10" s="164" customFormat="1" x14ac:dyDescent="0.25">
      <c r="A190" s="313" t="s">
        <v>37</v>
      </c>
      <c r="B190" s="314">
        <v>1680</v>
      </c>
      <c r="C190" s="314"/>
      <c r="D190" s="319">
        <f>(B190/B192)*100</f>
        <v>77.312471237919922</v>
      </c>
      <c r="E190" s="316"/>
      <c r="F190" s="320"/>
      <c r="G190" s="316"/>
      <c r="H190" s="316"/>
      <c r="I190" s="316"/>
      <c r="J190" s="318"/>
    </row>
    <row r="191" spans="1:10" s="164" customFormat="1" x14ac:dyDescent="0.25">
      <c r="A191" s="313" t="s">
        <v>38</v>
      </c>
      <c r="B191" s="314">
        <v>493</v>
      </c>
      <c r="C191" s="314"/>
      <c r="D191" s="319">
        <f>(B191/B192)*100</f>
        <v>22.687528762080074</v>
      </c>
      <c r="E191" s="316"/>
      <c r="F191" s="320"/>
      <c r="G191" s="316"/>
      <c r="H191" s="316"/>
      <c r="I191" s="316"/>
      <c r="J191" s="318"/>
    </row>
    <row r="192" spans="1:10" s="164" customFormat="1" ht="15.6" thickBot="1" x14ac:dyDescent="0.3">
      <c r="A192" s="321" t="s">
        <v>39</v>
      </c>
      <c r="B192" s="322">
        <f>SUM(B190:B191)</f>
        <v>2173</v>
      </c>
      <c r="C192" s="322"/>
      <c r="D192" s="323"/>
      <c r="E192" s="324"/>
      <c r="F192" s="325"/>
      <c r="G192" s="324"/>
      <c r="H192" s="324"/>
      <c r="I192" s="324"/>
      <c r="J192" s="326"/>
    </row>
    <row r="193" spans="1:10" x14ac:dyDescent="0.25">
      <c r="A193" s="314"/>
      <c r="B193" s="314"/>
      <c r="C193" s="314"/>
      <c r="D193" s="319"/>
      <c r="E193" s="316"/>
      <c r="F193" s="320"/>
      <c r="G193" s="349"/>
      <c r="H193" s="349"/>
      <c r="I193" s="349"/>
      <c r="J193" s="349"/>
    </row>
    <row r="194" spans="1:10" x14ac:dyDescent="0.25">
      <c r="A194" s="350" t="s">
        <v>45</v>
      </c>
      <c r="B194" s="351"/>
      <c r="C194" s="351"/>
      <c r="D194" s="349"/>
      <c r="E194" s="349"/>
      <c r="F194" s="349"/>
      <c r="G194" s="349"/>
      <c r="H194" s="349"/>
      <c r="I194" s="349"/>
      <c r="J194" s="349"/>
    </row>
    <row r="195" spans="1:10" x14ac:dyDescent="0.25">
      <c r="A195" s="351"/>
      <c r="B195" s="351"/>
      <c r="C195" s="351"/>
      <c r="D195" s="349"/>
      <c r="E195" s="349"/>
      <c r="F195" s="349"/>
      <c r="G195" s="349"/>
      <c r="H195" s="349"/>
      <c r="I195" s="349"/>
      <c r="J195" s="349"/>
    </row>
    <row r="196" spans="1:10" ht="15.6" x14ac:dyDescent="0.3">
      <c r="A196" s="302"/>
      <c r="B196" s="164"/>
      <c r="C196" s="164"/>
      <c r="D196" s="300"/>
      <c r="E196" s="300"/>
      <c r="F196" s="300"/>
      <c r="G196" s="300"/>
      <c r="H196" s="300"/>
      <c r="I196" s="300"/>
      <c r="J196" s="300"/>
    </row>
    <row r="197" spans="1:10" ht="15.6" x14ac:dyDescent="0.3">
      <c r="A197" s="302"/>
      <c r="B197" s="164"/>
      <c r="C197" s="164"/>
      <c r="D197" s="300"/>
      <c r="E197" s="300"/>
      <c r="F197" s="300"/>
      <c r="G197" s="300"/>
      <c r="H197" s="300"/>
      <c r="I197" s="300"/>
      <c r="J197" s="300"/>
    </row>
    <row r="198" spans="1:10" x14ac:dyDescent="0.25">
      <c r="D198" s="300"/>
      <c r="E198" s="300"/>
      <c r="F198" s="300"/>
      <c r="G198" s="300"/>
      <c r="H198" s="300"/>
      <c r="J198" s="300"/>
    </row>
    <row r="199" spans="1:10" x14ac:dyDescent="0.25">
      <c r="J199" s="300"/>
    </row>
    <row r="200" spans="1:10" x14ac:dyDescent="0.25">
      <c r="J200" s="300"/>
    </row>
    <row r="201" spans="1:10" x14ac:dyDescent="0.25">
      <c r="J201" s="300"/>
    </row>
    <row r="202" spans="1:10" x14ac:dyDescent="0.25">
      <c r="J202" s="300"/>
    </row>
  </sheetData>
  <mergeCells count="55">
    <mergeCell ref="C170:C171"/>
    <mergeCell ref="C172:C173"/>
    <mergeCell ref="A179:J179"/>
    <mergeCell ref="A181:J182"/>
    <mergeCell ref="A184:H184"/>
    <mergeCell ref="J133:J134"/>
    <mergeCell ref="C143:C145"/>
    <mergeCell ref="C149:C151"/>
    <mergeCell ref="C154:C156"/>
    <mergeCell ref="C159:C161"/>
    <mergeCell ref="C162:C163"/>
    <mergeCell ref="D133:D134"/>
    <mergeCell ref="E133:E134"/>
    <mergeCell ref="F133:F134"/>
    <mergeCell ref="G133:G134"/>
    <mergeCell ref="H133:H134"/>
    <mergeCell ref="I133:I134"/>
    <mergeCell ref="C97:C98"/>
    <mergeCell ref="C101:C102"/>
    <mergeCell ref="C103:C104"/>
    <mergeCell ref="C105:C106"/>
    <mergeCell ref="A133:A134"/>
    <mergeCell ref="B133:B134"/>
    <mergeCell ref="C133:C134"/>
    <mergeCell ref="J81:J82"/>
    <mergeCell ref="C83:C84"/>
    <mergeCell ref="C85:C86"/>
    <mergeCell ref="C87:C88"/>
    <mergeCell ref="C91:C92"/>
    <mergeCell ref="C94:C95"/>
    <mergeCell ref="D81:D82"/>
    <mergeCell ref="E81:E82"/>
    <mergeCell ref="F81:F82"/>
    <mergeCell ref="G81:G82"/>
    <mergeCell ref="H81:H82"/>
    <mergeCell ref="I81:I82"/>
    <mergeCell ref="C47:C48"/>
    <mergeCell ref="C50:C51"/>
    <mergeCell ref="C52:C53"/>
    <mergeCell ref="C64:C65"/>
    <mergeCell ref="A81:A82"/>
    <mergeCell ref="B81:B82"/>
    <mergeCell ref="C81:C82"/>
    <mergeCell ref="G10:G11"/>
    <mergeCell ref="H10:H11"/>
    <mergeCell ref="I10:I11"/>
    <mergeCell ref="J10:J11"/>
    <mergeCell ref="C18:C19"/>
    <mergeCell ref="C27:C28"/>
    <mergeCell ref="A10:A11"/>
    <mergeCell ref="B10:B11"/>
    <mergeCell ref="C10:C11"/>
    <mergeCell ref="D10:D11"/>
    <mergeCell ref="E10:E11"/>
    <mergeCell ref="F10:F11"/>
  </mergeCells>
  <pageMargins left="0.78740157480314965" right="0.78740157480314965" top="0.98425196850393704" bottom="0.98425196850393704" header="0.51181102362204722" footer="0.51181102362204722"/>
  <pageSetup paperSize="9" scale="46" fitToHeight="0" orientation="portrait" horizontalDpi="4294967295" verticalDpi="4294967295" r:id="rId1"/>
  <headerFooter alignWithMargins="0">
    <oddHeader>&amp;LFachhochschule Südwestfalen
- Der Kanzler -&amp;RIserlohn, 01.12.2023
SG 2.1</oddHeader>
    <oddFooter>&amp;R&amp;A</oddFooter>
  </headerFooter>
  <rowBreaks count="2" manualBreakCount="2">
    <brk id="77" max="8" man="1"/>
    <brk id="12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82"/>
  <sheetViews>
    <sheetView zoomScale="80" zoomScaleNormal="80" zoomScalePageLayoutView="85" workbookViewId="0">
      <selection activeCell="G61" sqref="G61"/>
    </sheetView>
  </sheetViews>
  <sheetFormatPr baseColWidth="10" defaultColWidth="11.44140625" defaultRowHeight="15" x14ac:dyDescent="0.25"/>
  <cols>
    <col min="1" max="1" width="58.33203125" style="163" customWidth="1"/>
    <col min="2" max="2" width="8.6640625" style="163" customWidth="1"/>
    <col min="3" max="3" width="18.33203125" style="165" customWidth="1"/>
    <col min="4" max="4" width="12" style="165" customWidth="1"/>
    <col min="5" max="5" width="15.44140625" style="165" customWidth="1"/>
    <col min="6" max="6" width="12.33203125" style="165" customWidth="1"/>
    <col min="7" max="7" width="17.6640625" style="165" customWidth="1"/>
    <col min="8" max="16384" width="11.44140625" style="163"/>
  </cols>
  <sheetData>
    <row r="4" spans="1:8" s="160" customFormat="1" ht="17.399999999999999" x14ac:dyDescent="0.3">
      <c r="A4" s="157" t="s">
        <v>248</v>
      </c>
      <c r="B4" s="158"/>
      <c r="C4" s="159"/>
      <c r="D4" s="159"/>
      <c r="E4" s="159"/>
      <c r="F4" s="159"/>
      <c r="G4" s="159"/>
    </row>
    <row r="5" spans="1:8" s="160" customFormat="1" ht="17.399999999999999" x14ac:dyDescent="0.3">
      <c r="A5" s="161" t="s">
        <v>249</v>
      </c>
      <c r="B5" s="158"/>
      <c r="C5" s="159"/>
      <c r="D5" s="159"/>
      <c r="E5" s="159"/>
      <c r="F5" s="159"/>
      <c r="G5" s="159"/>
    </row>
    <row r="6" spans="1:8" s="160" customFormat="1" x14ac:dyDescent="0.25">
      <c r="A6" s="162"/>
      <c r="B6" s="158"/>
      <c r="C6" s="159"/>
      <c r="D6" s="159"/>
      <c r="E6" s="159"/>
      <c r="F6" s="159"/>
      <c r="G6" s="159"/>
    </row>
    <row r="7" spans="1:8" s="160" customFormat="1" x14ac:dyDescent="0.25">
      <c r="A7" s="162"/>
      <c r="B7" s="158"/>
      <c r="C7" s="159"/>
      <c r="D7" s="159"/>
      <c r="E7" s="159"/>
      <c r="F7" s="159"/>
      <c r="G7" s="159"/>
    </row>
    <row r="8" spans="1:8" s="160" customFormat="1" ht="13.8" x14ac:dyDescent="0.25">
      <c r="A8" s="158"/>
      <c r="B8" s="158"/>
      <c r="C8" s="159"/>
      <c r="D8" s="159"/>
      <c r="E8" s="159"/>
      <c r="F8" s="159"/>
      <c r="G8" s="159"/>
    </row>
    <row r="9" spans="1:8" ht="2.25" customHeight="1" thickBot="1" x14ac:dyDescent="0.3"/>
    <row r="10" spans="1:8" s="160" customFormat="1" ht="71.25" customHeight="1" x14ac:dyDescent="0.25">
      <c r="A10" s="436" t="s">
        <v>1</v>
      </c>
      <c r="B10" s="438" t="s">
        <v>206</v>
      </c>
      <c r="C10" s="440" t="s">
        <v>169</v>
      </c>
      <c r="D10" s="442" t="s">
        <v>170</v>
      </c>
      <c r="E10" s="444" t="s">
        <v>70</v>
      </c>
      <c r="F10" s="444" t="s">
        <v>250</v>
      </c>
      <c r="G10" s="429" t="s">
        <v>171</v>
      </c>
    </row>
    <row r="11" spans="1:8" s="160" customFormat="1" ht="33.75" customHeight="1" thickBot="1" x14ac:dyDescent="0.3">
      <c r="A11" s="437"/>
      <c r="B11" s="439"/>
      <c r="C11" s="441"/>
      <c r="D11" s="443"/>
      <c r="E11" s="445"/>
      <c r="F11" s="446"/>
      <c r="G11" s="430"/>
    </row>
    <row r="12" spans="1:8" ht="15.6" customHeight="1" x14ac:dyDescent="0.25">
      <c r="A12" s="174" t="s">
        <v>121</v>
      </c>
      <c r="B12" s="175" t="s">
        <v>5</v>
      </c>
      <c r="C12" s="176">
        <v>2</v>
      </c>
      <c r="D12" s="177"/>
      <c r="E12" s="177"/>
      <c r="F12" s="178"/>
      <c r="G12" s="379">
        <f t="shared" ref="G12:G14" si="0">SUM(C12:F12)</f>
        <v>2</v>
      </c>
      <c r="H12" s="180"/>
    </row>
    <row r="13" spans="1:8" ht="15.6" customHeight="1" x14ac:dyDescent="0.25">
      <c r="A13" s="174" t="s">
        <v>122</v>
      </c>
      <c r="B13" s="175" t="s">
        <v>5</v>
      </c>
      <c r="C13" s="176">
        <v>10</v>
      </c>
      <c r="D13" s="177"/>
      <c r="E13" s="177"/>
      <c r="F13" s="178"/>
      <c r="G13" s="379">
        <f t="shared" si="0"/>
        <v>10</v>
      </c>
      <c r="H13" s="180"/>
    </row>
    <row r="14" spans="1:8" ht="15.6" customHeight="1" x14ac:dyDescent="0.25">
      <c r="A14" s="174" t="s">
        <v>181</v>
      </c>
      <c r="B14" s="175" t="s">
        <v>5</v>
      </c>
      <c r="C14" s="176"/>
      <c r="D14" s="177"/>
      <c r="E14" s="177"/>
      <c r="F14" s="178">
        <v>1</v>
      </c>
      <c r="G14" s="379">
        <f t="shared" si="0"/>
        <v>1</v>
      </c>
      <c r="H14" s="180"/>
    </row>
    <row r="15" spans="1:8" ht="30.75" customHeight="1" x14ac:dyDescent="0.25">
      <c r="A15" s="181" t="s">
        <v>6</v>
      </c>
      <c r="B15" s="182"/>
      <c r="C15" s="183">
        <f>SUM(C12:C14)</f>
        <v>12</v>
      </c>
      <c r="D15" s="184">
        <f>SUM(D12:D14)</f>
        <v>0</v>
      </c>
      <c r="E15" s="184">
        <f>SUM(E12:E14)</f>
        <v>0</v>
      </c>
      <c r="F15" s="184">
        <f>SUM(F12:F14)</f>
        <v>1</v>
      </c>
      <c r="G15" s="187">
        <f>SUM(G12:G14)</f>
        <v>13</v>
      </c>
    </row>
    <row r="16" spans="1:8" ht="15.6" customHeight="1" x14ac:dyDescent="0.25">
      <c r="A16" s="166" t="s">
        <v>148</v>
      </c>
      <c r="B16" s="188" t="s">
        <v>5</v>
      </c>
      <c r="C16" s="189">
        <v>4</v>
      </c>
      <c r="D16" s="169"/>
      <c r="E16" s="169"/>
      <c r="F16" s="178"/>
      <c r="G16" s="379">
        <f t="shared" ref="G16:G18" si="1">SUM(C16:F16)</f>
        <v>4</v>
      </c>
    </row>
    <row r="17" spans="1:7" ht="15.6" customHeight="1" x14ac:dyDescent="0.25">
      <c r="A17" s="166" t="s">
        <v>189</v>
      </c>
      <c r="B17" s="188" t="s">
        <v>5</v>
      </c>
      <c r="C17" s="189">
        <v>2</v>
      </c>
      <c r="D17" s="169"/>
      <c r="E17" s="169"/>
      <c r="F17" s="178"/>
      <c r="G17" s="379">
        <f t="shared" si="1"/>
        <v>2</v>
      </c>
    </row>
    <row r="18" spans="1:7" ht="15.6" customHeight="1" x14ac:dyDescent="0.25">
      <c r="A18" s="166" t="s">
        <v>10</v>
      </c>
      <c r="B18" s="188" t="s">
        <v>3</v>
      </c>
      <c r="C18" s="189"/>
      <c r="D18" s="169">
        <v>1</v>
      </c>
      <c r="E18" s="169"/>
      <c r="F18" s="178"/>
      <c r="G18" s="379">
        <f t="shared" si="1"/>
        <v>1</v>
      </c>
    </row>
    <row r="19" spans="1:7" ht="15.6" x14ac:dyDescent="0.25">
      <c r="A19" s="195" t="s">
        <v>13</v>
      </c>
      <c r="B19" s="196"/>
      <c r="C19" s="197">
        <f>SUM(C16:C18)</f>
        <v>6</v>
      </c>
      <c r="D19" s="198">
        <f>SUM(D16:D18)</f>
        <v>1</v>
      </c>
      <c r="E19" s="198">
        <f>SUM(E16:E18)</f>
        <v>0</v>
      </c>
      <c r="F19" s="199">
        <f>SUM(F16:F18)</f>
        <v>0</v>
      </c>
      <c r="G19" s="380">
        <f>SUM(G16:G18)</f>
        <v>7</v>
      </c>
    </row>
    <row r="20" spans="1:7" ht="15.6" x14ac:dyDescent="0.25">
      <c r="A20" s="204" t="s">
        <v>14</v>
      </c>
      <c r="B20" s="205"/>
      <c r="C20" s="206">
        <f>SUM(C19,C15)</f>
        <v>18</v>
      </c>
      <c r="D20" s="207">
        <f>SUM(D15,D19)</f>
        <v>1</v>
      </c>
      <c r="E20" s="208">
        <f>SUM(E15,E19)</f>
        <v>0</v>
      </c>
      <c r="F20" s="209">
        <f>SUM(F15,F19)</f>
        <v>1</v>
      </c>
      <c r="G20" s="211">
        <f>SUM(G15,G19)</f>
        <v>20</v>
      </c>
    </row>
    <row r="21" spans="1:7" s="164" customFormat="1" ht="15.6" customHeight="1" x14ac:dyDescent="0.25">
      <c r="A21" s="212" t="s">
        <v>114</v>
      </c>
      <c r="B21" s="213" t="s">
        <v>3</v>
      </c>
      <c r="C21" s="214"/>
      <c r="D21" s="215"/>
      <c r="E21" s="216"/>
      <c r="F21" s="216">
        <v>1</v>
      </c>
      <c r="G21" s="379">
        <f t="shared" ref="G21:G27" si="2">SUM(C21:F21)</f>
        <v>1</v>
      </c>
    </row>
    <row r="22" spans="1:7" ht="16.2" customHeight="1" x14ac:dyDescent="0.25">
      <c r="A22" s="174" t="s">
        <v>146</v>
      </c>
      <c r="B22" s="213" t="s">
        <v>5</v>
      </c>
      <c r="C22" s="214">
        <v>2</v>
      </c>
      <c r="D22" s="215"/>
      <c r="E22" s="216"/>
      <c r="F22" s="216"/>
      <c r="G22" s="379">
        <f t="shared" si="2"/>
        <v>2</v>
      </c>
    </row>
    <row r="23" spans="1:7" ht="16.2" customHeight="1" x14ac:dyDescent="0.25">
      <c r="A23" s="174" t="s">
        <v>243</v>
      </c>
      <c r="B23" s="213" t="s">
        <v>5</v>
      </c>
      <c r="C23" s="214">
        <v>1</v>
      </c>
      <c r="D23" s="215"/>
      <c r="E23" s="216"/>
      <c r="F23" s="216"/>
      <c r="G23" s="379">
        <f t="shared" ref="G23:G25" si="3">SUM(C23:F23)</f>
        <v>1</v>
      </c>
    </row>
    <row r="24" spans="1:7" ht="16.2" customHeight="1" x14ac:dyDescent="0.25">
      <c r="A24" s="55" t="s">
        <v>216</v>
      </c>
      <c r="B24" s="193" t="s">
        <v>5</v>
      </c>
      <c r="C24" s="189">
        <v>1</v>
      </c>
      <c r="D24" s="219"/>
      <c r="E24" s="219"/>
      <c r="F24" s="220"/>
      <c r="G24" s="379">
        <f t="shared" si="3"/>
        <v>1</v>
      </c>
    </row>
    <row r="25" spans="1:7" ht="16.2" customHeight="1" x14ac:dyDescent="0.25">
      <c r="A25" s="55" t="s">
        <v>217</v>
      </c>
      <c r="B25" s="193" t="s">
        <v>5</v>
      </c>
      <c r="C25" s="189">
        <v>1</v>
      </c>
      <c r="D25" s="219"/>
      <c r="E25" s="219"/>
      <c r="F25" s="220"/>
      <c r="G25" s="379">
        <f t="shared" si="3"/>
        <v>1</v>
      </c>
    </row>
    <row r="26" spans="1:7" ht="16.2" customHeight="1" x14ac:dyDescent="0.25">
      <c r="A26" s="371" t="s">
        <v>127</v>
      </c>
      <c r="B26" s="193" t="s">
        <v>5</v>
      </c>
      <c r="C26" s="189">
        <v>5</v>
      </c>
      <c r="D26" s="219"/>
      <c r="E26" s="219"/>
      <c r="F26" s="220"/>
      <c r="G26" s="379">
        <f t="shared" si="2"/>
        <v>5</v>
      </c>
    </row>
    <row r="27" spans="1:7" ht="16.2" customHeight="1" x14ac:dyDescent="0.25">
      <c r="A27" s="371" t="s">
        <v>128</v>
      </c>
      <c r="B27" s="193" t="s">
        <v>5</v>
      </c>
      <c r="C27" s="189">
        <v>2</v>
      </c>
      <c r="D27" s="219"/>
      <c r="E27" s="219"/>
      <c r="F27" s="220"/>
      <c r="G27" s="379">
        <f t="shared" si="2"/>
        <v>2</v>
      </c>
    </row>
    <row r="28" spans="1:7" ht="31.2" customHeight="1" x14ac:dyDescent="0.25">
      <c r="A28" s="195" t="s">
        <v>44</v>
      </c>
      <c r="B28" s="196"/>
      <c r="C28" s="197">
        <f>SUM(C21:C27)</f>
        <v>12</v>
      </c>
      <c r="D28" s="198">
        <f>SUM(D21:D27)</f>
        <v>0</v>
      </c>
      <c r="E28" s="199">
        <f>SUM(E21:E27)</f>
        <v>0</v>
      </c>
      <c r="F28" s="199">
        <f>SUM(F21:F27)</f>
        <v>1</v>
      </c>
      <c r="G28" s="380">
        <f>SUM(G21:G27)</f>
        <v>13</v>
      </c>
    </row>
    <row r="29" spans="1:7" ht="15" customHeight="1" x14ac:dyDescent="0.25">
      <c r="A29" s="174" t="s">
        <v>184</v>
      </c>
      <c r="B29" s="175" t="s">
        <v>3</v>
      </c>
      <c r="C29" s="176"/>
      <c r="D29" s="226">
        <v>1</v>
      </c>
      <c r="E29" s="226"/>
      <c r="F29" s="222"/>
      <c r="G29" s="381">
        <f t="shared" ref="G29:G33" si="4">SUM(C29:F29)</f>
        <v>1</v>
      </c>
    </row>
    <row r="30" spans="1:7" ht="15.6" customHeight="1" x14ac:dyDescent="0.25">
      <c r="A30" s="174" t="s">
        <v>185</v>
      </c>
      <c r="B30" s="175" t="s">
        <v>5</v>
      </c>
      <c r="C30" s="176">
        <v>17</v>
      </c>
      <c r="D30" s="226"/>
      <c r="E30" s="226"/>
      <c r="F30" s="222"/>
      <c r="G30" s="381">
        <f t="shared" si="4"/>
        <v>17</v>
      </c>
    </row>
    <row r="31" spans="1:7" ht="15.6" customHeight="1" x14ac:dyDescent="0.25">
      <c r="A31" s="174" t="s">
        <v>18</v>
      </c>
      <c r="B31" s="175" t="s">
        <v>5</v>
      </c>
      <c r="C31" s="176">
        <v>10</v>
      </c>
      <c r="D31" s="226"/>
      <c r="E31" s="226"/>
      <c r="F31" s="222"/>
      <c r="G31" s="381">
        <f t="shared" si="4"/>
        <v>10</v>
      </c>
    </row>
    <row r="32" spans="1:7" s="160" customFormat="1" ht="30" x14ac:dyDescent="0.25">
      <c r="A32" s="371" t="s">
        <v>136</v>
      </c>
      <c r="B32" s="218" t="s">
        <v>5</v>
      </c>
      <c r="C32" s="176"/>
      <c r="D32" s="227"/>
      <c r="E32" s="227">
        <v>7</v>
      </c>
      <c r="F32" s="222"/>
      <c r="G32" s="381">
        <f t="shared" si="4"/>
        <v>7</v>
      </c>
    </row>
    <row r="33" spans="1:7" s="228" customFormat="1" ht="16.2" customHeight="1" x14ac:dyDescent="0.25">
      <c r="A33" s="174" t="s">
        <v>58</v>
      </c>
      <c r="B33" s="218" t="s">
        <v>5</v>
      </c>
      <c r="C33" s="176"/>
      <c r="D33" s="227"/>
      <c r="E33" s="227">
        <v>8</v>
      </c>
      <c r="F33" s="222"/>
      <c r="G33" s="381">
        <f t="shared" si="4"/>
        <v>8</v>
      </c>
    </row>
    <row r="34" spans="1:7" s="228" customFormat="1" ht="16.2" customHeight="1" thickBot="1" x14ac:dyDescent="0.3">
      <c r="A34" s="229" t="s">
        <v>72</v>
      </c>
      <c r="B34" s="230"/>
      <c r="C34" s="197">
        <f>SUM(C29:C33)</f>
        <v>27</v>
      </c>
      <c r="D34" s="198">
        <f>SUM(D29:D33)</f>
        <v>1</v>
      </c>
      <c r="E34" s="199">
        <f>SUM(E29:E33)</f>
        <v>15</v>
      </c>
      <c r="F34" s="199">
        <f>SUM(F29:F33)</f>
        <v>0</v>
      </c>
      <c r="G34" s="380">
        <f>SUM(G29:G33)</f>
        <v>43</v>
      </c>
    </row>
    <row r="35" spans="1:7" s="228" customFormat="1" ht="16.2" customHeight="1" thickBot="1" x14ac:dyDescent="0.3">
      <c r="A35" s="231" t="s">
        <v>19</v>
      </c>
      <c r="B35" s="232"/>
      <c r="C35" s="233">
        <f>SUM(C34,C28)</f>
        <v>39</v>
      </c>
      <c r="D35" s="234">
        <f>SUM(D28,D34)</f>
        <v>1</v>
      </c>
      <c r="E35" s="235">
        <f>SUM(E28,E34)</f>
        <v>15</v>
      </c>
      <c r="F35" s="236">
        <f>SUM(F28,F34)</f>
        <v>1</v>
      </c>
      <c r="G35" s="238">
        <f>SUM(G28,G34)</f>
        <v>56</v>
      </c>
    </row>
    <row r="36" spans="1:7" ht="15.6" customHeight="1" x14ac:dyDescent="0.25">
      <c r="A36" s="255" t="s">
        <v>119</v>
      </c>
      <c r="B36" s="175" t="s">
        <v>5</v>
      </c>
      <c r="C36" s="176">
        <v>4</v>
      </c>
      <c r="D36" s="256"/>
      <c r="E36" s="220"/>
      <c r="F36" s="220"/>
      <c r="G36" s="379">
        <f t="shared" ref="G36:G41" si="5">SUM(C36:F36)</f>
        <v>4</v>
      </c>
    </row>
    <row r="37" spans="1:7" ht="15" customHeight="1" x14ac:dyDescent="0.25">
      <c r="A37" s="257" t="s">
        <v>118</v>
      </c>
      <c r="B37" s="258" t="s">
        <v>5</v>
      </c>
      <c r="C37" s="259">
        <v>2</v>
      </c>
      <c r="D37" s="177"/>
      <c r="E37" s="178"/>
      <c r="F37" s="178"/>
      <c r="G37" s="379">
        <f t="shared" si="5"/>
        <v>2</v>
      </c>
    </row>
    <row r="38" spans="1:7" ht="15.6" customHeight="1" x14ac:dyDescent="0.25">
      <c r="A38" s="175" t="s">
        <v>142</v>
      </c>
      <c r="B38" s="190" t="s">
        <v>5</v>
      </c>
      <c r="C38" s="189">
        <v>8</v>
      </c>
      <c r="D38" s="256"/>
      <c r="E38" s="220"/>
      <c r="F38" s="220"/>
      <c r="G38" s="379">
        <f t="shared" si="5"/>
        <v>8</v>
      </c>
    </row>
    <row r="39" spans="1:7" ht="16.2" customHeight="1" x14ac:dyDescent="0.25">
      <c r="A39" s="175" t="s">
        <v>24</v>
      </c>
      <c r="B39" s="190" t="s">
        <v>3</v>
      </c>
      <c r="C39" s="189"/>
      <c r="D39" s="177"/>
      <c r="E39" s="178"/>
      <c r="F39" s="178">
        <v>1</v>
      </c>
      <c r="G39" s="379">
        <f t="shared" si="5"/>
        <v>1</v>
      </c>
    </row>
    <row r="40" spans="1:7" ht="31.5" customHeight="1" x14ac:dyDescent="0.25">
      <c r="A40" s="260" t="s">
        <v>245</v>
      </c>
      <c r="B40" s="193" t="s">
        <v>5</v>
      </c>
      <c r="C40" s="189">
        <v>2</v>
      </c>
      <c r="D40" s="256"/>
      <c r="E40" s="220"/>
      <c r="F40" s="220"/>
      <c r="G40" s="379">
        <f t="shared" ref="G40" si="6">SUM(C40:F40)</f>
        <v>2</v>
      </c>
    </row>
    <row r="41" spans="1:7" ht="30.75" customHeight="1" x14ac:dyDescent="0.25">
      <c r="A41" s="175" t="s">
        <v>133</v>
      </c>
      <c r="B41" s="193" t="s">
        <v>5</v>
      </c>
      <c r="C41" s="189"/>
      <c r="D41" s="256"/>
      <c r="E41" s="220">
        <v>6</v>
      </c>
      <c r="F41" s="220"/>
      <c r="G41" s="379">
        <f t="shared" si="5"/>
        <v>6</v>
      </c>
    </row>
    <row r="42" spans="1:7" ht="32.25" customHeight="1" x14ac:dyDescent="0.25">
      <c r="A42" s="262" t="s">
        <v>26</v>
      </c>
      <c r="B42" s="196"/>
      <c r="C42" s="263">
        <f>SUM(C36:C41)</f>
        <v>16</v>
      </c>
      <c r="D42" s="264">
        <f>SUM(D36:D41)</f>
        <v>0</v>
      </c>
      <c r="E42" s="200">
        <f>SUM(E36:E41)</f>
        <v>6</v>
      </c>
      <c r="F42" s="200">
        <f>SUM(F36:F41)</f>
        <v>1</v>
      </c>
      <c r="G42" s="380">
        <f>SUM(G36:G41)</f>
        <v>23</v>
      </c>
    </row>
    <row r="43" spans="1:7" ht="15.6" customHeight="1" thickBot="1" x14ac:dyDescent="0.3">
      <c r="A43" s="382" t="s">
        <v>27</v>
      </c>
      <c r="B43" s="232"/>
      <c r="C43" s="383">
        <f>SUM(C42)</f>
        <v>16</v>
      </c>
      <c r="D43" s="384">
        <f t="shared" ref="D43:G43" si="7">SUM(D42)</f>
        <v>0</v>
      </c>
      <c r="E43" s="384">
        <f t="shared" si="7"/>
        <v>6</v>
      </c>
      <c r="F43" s="384">
        <f t="shared" si="7"/>
        <v>1</v>
      </c>
      <c r="G43" s="385">
        <f t="shared" si="7"/>
        <v>23</v>
      </c>
    </row>
    <row r="44" spans="1:7" ht="15.75" customHeight="1" x14ac:dyDescent="0.25">
      <c r="A44" s="175" t="s">
        <v>28</v>
      </c>
      <c r="B44" s="190" t="s">
        <v>5</v>
      </c>
      <c r="C44" s="189">
        <v>7</v>
      </c>
      <c r="D44" s="256"/>
      <c r="E44" s="256"/>
      <c r="F44" s="220"/>
      <c r="G44" s="379">
        <f>SUM(C44:F44)</f>
        <v>7</v>
      </c>
    </row>
    <row r="45" spans="1:7" ht="15.75" customHeight="1" x14ac:dyDescent="0.25">
      <c r="A45" s="262" t="s">
        <v>29</v>
      </c>
      <c r="B45" s="196"/>
      <c r="C45" s="197">
        <f>SUM(C44:C44)</f>
        <v>7</v>
      </c>
      <c r="D45" s="198">
        <f>SUM(D44:D44)</f>
        <v>0</v>
      </c>
      <c r="E45" s="199">
        <f>SUM(E44:E44)</f>
        <v>0</v>
      </c>
      <c r="F45" s="199">
        <f>SUM(F44:F44)</f>
        <v>0</v>
      </c>
      <c r="G45" s="380">
        <f>SUM(G44:G44)</f>
        <v>7</v>
      </c>
    </row>
    <row r="46" spans="1:7" ht="15.6" customHeight="1" x14ac:dyDescent="0.25">
      <c r="A46" s="175" t="s">
        <v>30</v>
      </c>
      <c r="B46" s="175" t="s">
        <v>3</v>
      </c>
      <c r="C46" s="176">
        <v>3</v>
      </c>
      <c r="D46" s="256"/>
      <c r="E46" s="256"/>
      <c r="F46" s="178"/>
      <c r="G46" s="379">
        <f t="shared" ref="G46:G49" si="8">SUM(C46:F46)</f>
        <v>3</v>
      </c>
    </row>
    <row r="47" spans="1:7" ht="15.75" customHeight="1" x14ac:dyDescent="0.25">
      <c r="A47" s="175" t="s">
        <v>15</v>
      </c>
      <c r="B47" s="175" t="s">
        <v>3</v>
      </c>
      <c r="C47" s="176"/>
      <c r="D47" s="256">
        <v>1</v>
      </c>
      <c r="E47" s="256"/>
      <c r="F47" s="220"/>
      <c r="G47" s="379">
        <f t="shared" si="8"/>
        <v>1</v>
      </c>
    </row>
    <row r="48" spans="1:7" ht="17.25" customHeight="1" x14ac:dyDescent="0.25">
      <c r="A48" s="175" t="s">
        <v>84</v>
      </c>
      <c r="B48" s="175" t="s">
        <v>5</v>
      </c>
      <c r="C48" s="176">
        <v>69</v>
      </c>
      <c r="D48" s="256"/>
      <c r="E48" s="256"/>
      <c r="F48" s="220"/>
      <c r="G48" s="379">
        <f t="shared" si="8"/>
        <v>69</v>
      </c>
    </row>
    <row r="49" spans="1:8" s="275" customFormat="1" ht="15.6" customHeight="1" x14ac:dyDescent="0.25">
      <c r="A49" s="175" t="s">
        <v>59</v>
      </c>
      <c r="B49" s="175" t="s">
        <v>5</v>
      </c>
      <c r="C49" s="176">
        <v>15</v>
      </c>
      <c r="D49" s="256"/>
      <c r="E49" s="256"/>
      <c r="F49" s="256"/>
      <c r="G49" s="379">
        <f t="shared" si="8"/>
        <v>15</v>
      </c>
    </row>
    <row r="50" spans="1:8" s="160" customFormat="1" ht="29.25" customHeight="1" x14ac:dyDescent="0.25">
      <c r="A50" s="262" t="s">
        <v>31</v>
      </c>
      <c r="B50" s="196"/>
      <c r="C50" s="197">
        <f>SUM(C46:C49)</f>
        <v>87</v>
      </c>
      <c r="D50" s="198">
        <f>SUM(D46:D49)</f>
        <v>1</v>
      </c>
      <c r="E50" s="198">
        <f>SUM(E46:E49)</f>
        <v>0</v>
      </c>
      <c r="F50" s="198">
        <f>SUM(F46:F49)</f>
        <v>0</v>
      </c>
      <c r="G50" s="203">
        <f>SUM(G46:G49)</f>
        <v>88</v>
      </c>
    </row>
    <row r="51" spans="1:8" s="160" customFormat="1" ht="16.2" customHeight="1" x14ac:dyDescent="0.25">
      <c r="A51" s="258" t="s">
        <v>9</v>
      </c>
      <c r="B51" s="277" t="s">
        <v>3</v>
      </c>
      <c r="C51" s="261"/>
      <c r="D51" s="177">
        <v>1</v>
      </c>
      <c r="E51" s="177"/>
      <c r="F51" s="178"/>
      <c r="G51" s="379">
        <f t="shared" ref="G51:G53" si="9">SUM(C51:F51)</f>
        <v>1</v>
      </c>
    </row>
    <row r="52" spans="1:8" s="164" customFormat="1" ht="15.6" customHeight="1" x14ac:dyDescent="0.25">
      <c r="A52" s="354" t="s">
        <v>175</v>
      </c>
      <c r="B52" s="364" t="s">
        <v>5</v>
      </c>
      <c r="C52" s="189">
        <v>17</v>
      </c>
      <c r="D52" s="256"/>
      <c r="E52" s="256"/>
      <c r="F52" s="220"/>
      <c r="G52" s="379">
        <f t="shared" si="9"/>
        <v>17</v>
      </c>
    </row>
    <row r="53" spans="1:8" s="164" customFormat="1" ht="15.6" customHeight="1" x14ac:dyDescent="0.25">
      <c r="A53" s="354" t="s">
        <v>176</v>
      </c>
      <c r="B53" s="364" t="s">
        <v>5</v>
      </c>
      <c r="C53" s="189">
        <v>4</v>
      </c>
      <c r="D53" s="256"/>
      <c r="E53" s="256"/>
      <c r="F53" s="220"/>
      <c r="G53" s="379">
        <f t="shared" si="9"/>
        <v>4</v>
      </c>
    </row>
    <row r="54" spans="1:8" s="164" customFormat="1" ht="31.5" customHeight="1" x14ac:dyDescent="0.25">
      <c r="A54" s="262" t="s">
        <v>32</v>
      </c>
      <c r="B54" s="196"/>
      <c r="C54" s="197">
        <f>SUM(C51:C53)</f>
        <v>21</v>
      </c>
      <c r="D54" s="198">
        <f>SUM(D51:D53)</f>
        <v>1</v>
      </c>
      <c r="E54" s="198">
        <f>SUM(E51:E53)</f>
        <v>0</v>
      </c>
      <c r="F54" s="198">
        <f>SUM(F51:F53)</f>
        <v>0</v>
      </c>
      <c r="G54" s="203">
        <f>SUM(G51:G53)</f>
        <v>22</v>
      </c>
    </row>
    <row r="55" spans="1:8" s="164" customFormat="1" ht="16.2" customHeight="1" x14ac:dyDescent="0.25">
      <c r="A55" s="258" t="s">
        <v>69</v>
      </c>
      <c r="B55" s="278" t="s">
        <v>3</v>
      </c>
      <c r="C55" s="279"/>
      <c r="D55" s="194"/>
      <c r="E55" s="280"/>
      <c r="F55" s="178">
        <v>1</v>
      </c>
      <c r="G55" s="379">
        <f t="shared" ref="G55:G59" si="10">SUM(C55:F55)</f>
        <v>1</v>
      </c>
      <c r="H55" s="372"/>
    </row>
    <row r="56" spans="1:8" s="281" customFormat="1" ht="16.2" customHeight="1" x14ac:dyDescent="0.25">
      <c r="A56" s="258" t="s">
        <v>138</v>
      </c>
      <c r="B56" s="278" t="s">
        <v>5</v>
      </c>
      <c r="C56" s="279">
        <v>6</v>
      </c>
      <c r="D56" s="194"/>
      <c r="E56" s="280"/>
      <c r="F56" s="178"/>
      <c r="G56" s="379">
        <f t="shared" si="10"/>
        <v>6</v>
      </c>
    </row>
    <row r="57" spans="1:8" s="281" customFormat="1" ht="16.2" customHeight="1" x14ac:dyDescent="0.25">
      <c r="A57" s="258" t="s">
        <v>137</v>
      </c>
      <c r="B57" s="278" t="s">
        <v>5</v>
      </c>
      <c r="C57" s="279">
        <v>4</v>
      </c>
      <c r="D57" s="194"/>
      <c r="E57" s="280"/>
      <c r="F57" s="178"/>
      <c r="G57" s="379">
        <f t="shared" si="10"/>
        <v>4</v>
      </c>
    </row>
    <row r="58" spans="1:8" s="281" customFormat="1" ht="16.2" customHeight="1" x14ac:dyDescent="0.25">
      <c r="A58" s="191" t="s">
        <v>177</v>
      </c>
      <c r="B58" s="278" t="s">
        <v>5</v>
      </c>
      <c r="C58" s="279">
        <v>11</v>
      </c>
      <c r="D58" s="194"/>
      <c r="E58" s="280"/>
      <c r="F58" s="178"/>
      <c r="G58" s="379">
        <f t="shared" si="10"/>
        <v>11</v>
      </c>
    </row>
    <row r="59" spans="1:8" s="281" customFormat="1" ht="16.2" customHeight="1" x14ac:dyDescent="0.25">
      <c r="A59" s="191" t="s">
        <v>178</v>
      </c>
      <c r="B59" s="278" t="s">
        <v>5</v>
      </c>
      <c r="C59" s="279">
        <v>10</v>
      </c>
      <c r="D59" s="194"/>
      <c r="E59" s="280"/>
      <c r="F59" s="178"/>
      <c r="G59" s="379">
        <f t="shared" si="10"/>
        <v>10</v>
      </c>
    </row>
    <row r="60" spans="1:8" s="164" customFormat="1" ht="30" customHeight="1" x14ac:dyDescent="0.25">
      <c r="A60" s="262" t="s">
        <v>179</v>
      </c>
      <c r="B60" s="282"/>
      <c r="C60" s="197">
        <f>SUM(C55:C59)</f>
        <v>31</v>
      </c>
      <c r="D60" s="198">
        <f>SUM(D55:D59)</f>
        <v>0</v>
      </c>
      <c r="E60" s="199">
        <f>SUM(E55:E59)</f>
        <v>0</v>
      </c>
      <c r="F60" s="199">
        <f>SUM(F55:F59)</f>
        <v>1</v>
      </c>
      <c r="G60" s="380">
        <f>SUM(G55:G59)</f>
        <v>32</v>
      </c>
    </row>
    <row r="61" spans="1:8" s="164" customFormat="1" ht="16.2" thickBot="1" x14ac:dyDescent="0.3">
      <c r="A61" s="283" t="s">
        <v>33</v>
      </c>
      <c r="B61" s="284"/>
      <c r="C61" s="285">
        <f>SUM(C60,C54,C50,C45)</f>
        <v>146</v>
      </c>
      <c r="D61" s="286">
        <f>SUM(D60,D54,D50,D45)</f>
        <v>2</v>
      </c>
      <c r="E61" s="286">
        <f>SUM(E60,E54,E50,E45)</f>
        <v>0</v>
      </c>
      <c r="F61" s="286">
        <f>SUM(F60,F54,F50,F45)</f>
        <v>1</v>
      </c>
      <c r="G61" s="386">
        <f>SUM(G60,G54,G50,G45)</f>
        <v>149</v>
      </c>
    </row>
    <row r="62" spans="1:8" s="164" customFormat="1" ht="18" thickBot="1" x14ac:dyDescent="0.3">
      <c r="A62" s="287" t="s">
        <v>34</v>
      </c>
      <c r="B62" s="287"/>
      <c r="C62" s="288">
        <f>SUM(C35,C20,C43,C61)</f>
        <v>219</v>
      </c>
      <c r="D62" s="289">
        <f>SUM(D35,D20,D43,D61)</f>
        <v>4</v>
      </c>
      <c r="E62" s="290">
        <f>SUM(E35,E20,E43,E61)</f>
        <v>21</v>
      </c>
      <c r="F62" s="290">
        <f>SUM(F35,F20,F43,F61)</f>
        <v>4</v>
      </c>
      <c r="G62" s="387">
        <f>SUM(G35,G20,G43,G61)</f>
        <v>248</v>
      </c>
    </row>
    <row r="63" spans="1:8" s="164" customFormat="1" ht="34.5" customHeight="1" x14ac:dyDescent="0.25">
      <c r="A63" s="160"/>
      <c r="B63" s="160"/>
      <c r="C63" s="159"/>
      <c r="D63" s="294"/>
      <c r="E63" s="295"/>
      <c r="F63" s="159"/>
      <c r="G63" s="159"/>
    </row>
    <row r="64" spans="1:8" s="164" customFormat="1" ht="17.25" customHeight="1" thickBot="1" x14ac:dyDescent="0.3">
      <c r="A64" s="296"/>
      <c r="B64" s="296"/>
      <c r="C64" s="297"/>
      <c r="D64" s="297"/>
      <c r="E64" s="297"/>
      <c r="F64" s="297"/>
      <c r="G64" s="297"/>
    </row>
    <row r="65" spans="1:7" s="164" customFormat="1" ht="15.6" thickBot="1" x14ac:dyDescent="0.3">
      <c r="A65" s="431" t="s">
        <v>112</v>
      </c>
      <c r="B65" s="432"/>
      <c r="C65" s="432"/>
      <c r="D65" s="432"/>
      <c r="E65" s="432"/>
      <c r="F65" s="432"/>
      <c r="G65" s="433"/>
    </row>
    <row r="66" spans="1:7" s="164" customFormat="1" ht="14.4" customHeight="1" x14ac:dyDescent="0.25">
      <c r="A66" s="298"/>
      <c r="B66" s="298"/>
      <c r="C66" s="299"/>
      <c r="D66" s="299"/>
      <c r="E66" s="299"/>
      <c r="F66" s="299"/>
      <c r="G66" s="299"/>
    </row>
    <row r="67" spans="1:7" s="351" customFormat="1" x14ac:dyDescent="0.25">
      <c r="A67" s="370"/>
      <c r="B67" s="370"/>
      <c r="C67" s="370"/>
      <c r="D67" s="370"/>
      <c r="E67" s="370"/>
      <c r="F67" s="370"/>
      <c r="G67" s="370"/>
    </row>
    <row r="68" spans="1:7" s="351" customFormat="1" ht="31.8" customHeight="1" x14ac:dyDescent="0.25">
      <c r="A68" s="434" t="s">
        <v>251</v>
      </c>
      <c r="B68" s="435"/>
      <c r="C68" s="435"/>
      <c r="D68" s="435"/>
      <c r="E68" s="435"/>
      <c r="F68" s="435"/>
      <c r="G68" s="435"/>
    </row>
    <row r="69" spans="1:7" s="351" customFormat="1" ht="15.6" thickBot="1" x14ac:dyDescent="0.3">
      <c r="C69" s="349"/>
      <c r="D69" s="349"/>
      <c r="E69" s="349"/>
      <c r="F69" s="349"/>
      <c r="G69" s="349"/>
    </row>
    <row r="70" spans="1:7" s="164" customFormat="1" x14ac:dyDescent="0.25">
      <c r="A70" s="305" t="s">
        <v>174</v>
      </c>
      <c r="B70" s="306"/>
      <c r="C70" s="307"/>
      <c r="D70" s="307"/>
      <c r="E70" s="307"/>
      <c r="F70" s="307"/>
      <c r="G70" s="308"/>
    </row>
    <row r="71" spans="1:7" s="164" customFormat="1" x14ac:dyDescent="0.25">
      <c r="A71" s="309"/>
      <c r="B71" s="310"/>
      <c r="C71" s="311"/>
      <c r="D71" s="311"/>
      <c r="E71" s="311"/>
      <c r="F71" s="311"/>
      <c r="G71" s="312"/>
    </row>
    <row r="72" spans="1:7" s="164" customFormat="1" x14ac:dyDescent="0.25">
      <c r="A72" s="309"/>
      <c r="B72" s="310"/>
      <c r="C72" s="311"/>
      <c r="D72" s="311"/>
      <c r="E72" s="311"/>
      <c r="F72" s="311"/>
      <c r="G72" s="312"/>
    </row>
    <row r="73" spans="1:7" s="164" customFormat="1" x14ac:dyDescent="0.25">
      <c r="A73" s="313"/>
      <c r="B73" s="314"/>
      <c r="C73" s="315" t="s">
        <v>36</v>
      </c>
      <c r="D73" s="316"/>
      <c r="E73" s="317"/>
      <c r="F73" s="316"/>
      <c r="G73" s="318"/>
    </row>
    <row r="74" spans="1:7" s="164" customFormat="1" x14ac:dyDescent="0.25">
      <c r="A74" s="313" t="s">
        <v>37</v>
      </c>
      <c r="B74" s="314">
        <v>3</v>
      </c>
      <c r="C74" s="319">
        <f>(B74/B76)*100</f>
        <v>1.3698630136986301</v>
      </c>
      <c r="D74" s="316"/>
      <c r="E74" s="320"/>
      <c r="F74" s="316"/>
      <c r="G74" s="318"/>
    </row>
    <row r="75" spans="1:7" s="164" customFormat="1" x14ac:dyDescent="0.25">
      <c r="A75" s="313" t="s">
        <v>38</v>
      </c>
      <c r="B75" s="388">
        <v>216</v>
      </c>
      <c r="C75" s="319">
        <f>(B75/B76)*100</f>
        <v>98.630136986301366</v>
      </c>
      <c r="D75" s="316"/>
      <c r="E75" s="320"/>
      <c r="F75" s="316"/>
      <c r="G75" s="318"/>
    </row>
    <row r="76" spans="1:7" s="164" customFormat="1" ht="15.6" thickBot="1" x14ac:dyDescent="0.3">
      <c r="A76" s="321" t="s">
        <v>39</v>
      </c>
      <c r="B76" s="322">
        <f>SUM(B74:B75)</f>
        <v>219</v>
      </c>
      <c r="C76" s="323"/>
      <c r="D76" s="324"/>
      <c r="E76" s="325"/>
      <c r="F76" s="324"/>
      <c r="G76" s="326"/>
    </row>
    <row r="77" spans="1:7" x14ac:dyDescent="0.25">
      <c r="A77" s="314"/>
      <c r="B77" s="314"/>
      <c r="C77" s="319"/>
      <c r="D77" s="316"/>
      <c r="E77" s="320"/>
      <c r="F77" s="349"/>
      <c r="G77" s="349"/>
    </row>
    <row r="78" spans="1:7" x14ac:dyDescent="0.25">
      <c r="A78" s="350" t="s">
        <v>45</v>
      </c>
      <c r="B78" s="351"/>
      <c r="C78" s="349"/>
      <c r="D78" s="349"/>
      <c r="E78" s="349"/>
      <c r="F78" s="349"/>
      <c r="G78" s="349"/>
    </row>
    <row r="79" spans="1:7" x14ac:dyDescent="0.25">
      <c r="A79" s="351"/>
      <c r="B79" s="351"/>
      <c r="C79" s="349"/>
      <c r="D79" s="349"/>
      <c r="E79" s="349"/>
      <c r="F79" s="349"/>
      <c r="G79" s="349"/>
    </row>
    <row r="80" spans="1:7" ht="15.6" x14ac:dyDescent="0.3">
      <c r="A80" s="302"/>
      <c r="B80" s="164"/>
      <c r="C80" s="300"/>
      <c r="D80" s="300"/>
      <c r="E80" s="300"/>
      <c r="F80" s="300"/>
      <c r="G80" s="300"/>
    </row>
    <row r="81" spans="1:7" ht="15.6" x14ac:dyDescent="0.3">
      <c r="A81" s="302"/>
      <c r="B81" s="164"/>
      <c r="C81" s="300"/>
      <c r="D81" s="300"/>
      <c r="E81" s="300"/>
      <c r="F81" s="300"/>
      <c r="G81" s="300"/>
    </row>
    <row r="82" spans="1:7" x14ac:dyDescent="0.25">
      <c r="C82" s="300"/>
      <c r="D82" s="300"/>
      <c r="E82" s="300"/>
      <c r="F82" s="300"/>
      <c r="G82" s="300"/>
    </row>
  </sheetData>
  <mergeCells count="9">
    <mergeCell ref="G10:G11"/>
    <mergeCell ref="A65:G65"/>
    <mergeCell ref="A68:G68"/>
    <mergeCell ref="A10:A11"/>
    <mergeCell ref="B10:B11"/>
    <mergeCell ref="C10:C11"/>
    <mergeCell ref="D10:D11"/>
    <mergeCell ref="E10:E11"/>
    <mergeCell ref="F10:F11"/>
  </mergeCells>
  <pageMargins left="0.78740157480314965" right="0.78740157480314965" top="0.98425196850393704" bottom="0.98425196850393704" header="0.51181102362204722" footer="0.51181102362204722"/>
  <pageSetup paperSize="9" scale="51" orientation="portrait" verticalDpi="4294967295" r:id="rId1"/>
  <headerFooter alignWithMargins="0">
    <oddHeader>&amp;LFachhochschule Südwestfalen
- Der Kanzler -&amp;RIserlohn, 01.06.2023
SG 2.1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10"/>
  <sheetViews>
    <sheetView zoomScale="80" zoomScaleNormal="80" zoomScalePageLayoutView="85" workbookViewId="0">
      <selection activeCell="F16" sqref="F16"/>
    </sheetView>
  </sheetViews>
  <sheetFormatPr baseColWidth="10" defaultColWidth="11.44140625" defaultRowHeight="15" x14ac:dyDescent="0.25"/>
  <cols>
    <col min="1" max="1" width="58.21875" style="163" customWidth="1"/>
    <col min="2" max="2" width="8.77734375" style="163" customWidth="1"/>
    <col min="3" max="3" width="9.77734375" style="163" customWidth="1"/>
    <col min="4" max="4" width="18.21875" style="165" customWidth="1"/>
    <col min="5" max="5" width="12.77734375" style="165" customWidth="1"/>
    <col min="6" max="6" width="15.44140625" style="165" customWidth="1"/>
    <col min="7" max="7" width="12.21875" style="165" customWidth="1"/>
    <col min="8" max="8" width="17.77734375" style="165" customWidth="1"/>
    <col min="9" max="9" width="10.21875" style="165" customWidth="1"/>
    <col min="10" max="10" width="25.77734375" style="165" customWidth="1"/>
    <col min="11" max="16384" width="11.44140625" style="163"/>
  </cols>
  <sheetData>
    <row r="4" spans="1:10" s="160" customFormat="1" ht="17.399999999999999" x14ac:dyDescent="0.3">
      <c r="A4" s="157" t="s">
        <v>232</v>
      </c>
      <c r="B4" s="158"/>
      <c r="C4" s="158"/>
      <c r="D4" s="159"/>
      <c r="E4" s="159"/>
      <c r="F4" s="159"/>
      <c r="G4" s="159"/>
      <c r="H4" s="159"/>
      <c r="I4" s="159"/>
      <c r="J4" s="159"/>
    </row>
    <row r="5" spans="1:10" s="160" customFormat="1" ht="17.399999999999999" x14ac:dyDescent="0.3">
      <c r="A5" s="161" t="s">
        <v>233</v>
      </c>
      <c r="B5" s="158"/>
      <c r="C5" s="158"/>
      <c r="D5" s="159"/>
      <c r="E5" s="159"/>
      <c r="F5" s="159"/>
      <c r="G5" s="159"/>
      <c r="H5" s="159"/>
      <c r="I5" s="159"/>
      <c r="J5" s="159"/>
    </row>
    <row r="6" spans="1:10" s="160" customFormat="1" x14ac:dyDescent="0.25">
      <c r="A6" s="162"/>
      <c r="B6" s="158"/>
      <c r="C6" s="158"/>
      <c r="D6" s="159"/>
      <c r="E6" s="159"/>
      <c r="F6" s="159"/>
      <c r="G6" s="159"/>
      <c r="H6" s="159"/>
      <c r="I6" s="159"/>
      <c r="J6" s="159"/>
    </row>
    <row r="7" spans="1:10" s="160" customFormat="1" x14ac:dyDescent="0.25">
      <c r="A7" s="162"/>
      <c r="B7" s="158"/>
      <c r="C7" s="158"/>
      <c r="D7" s="159"/>
      <c r="E7" s="159"/>
      <c r="F7" s="159"/>
      <c r="G7" s="159"/>
      <c r="H7" s="159"/>
      <c r="I7" s="159"/>
      <c r="J7" s="159"/>
    </row>
    <row r="8" spans="1:10" s="160" customFormat="1" ht="13.8" x14ac:dyDescent="0.25">
      <c r="A8" s="158"/>
      <c r="B8" s="158"/>
      <c r="C8" s="158"/>
      <c r="D8" s="159"/>
      <c r="E8" s="159"/>
      <c r="F8" s="159"/>
      <c r="G8" s="159"/>
      <c r="H8" s="159"/>
      <c r="I8" s="159"/>
      <c r="J8" s="159"/>
    </row>
    <row r="9" spans="1:10" ht="2.25" customHeight="1" thickBot="1" x14ac:dyDescent="0.3"/>
    <row r="10" spans="1:10" s="160" customFormat="1" ht="71.25" customHeight="1" x14ac:dyDescent="0.25">
      <c r="A10" s="436" t="s">
        <v>1</v>
      </c>
      <c r="B10" s="438" t="s">
        <v>51</v>
      </c>
      <c r="C10" s="465" t="s">
        <v>234</v>
      </c>
      <c r="D10" s="440" t="s">
        <v>169</v>
      </c>
      <c r="E10" s="442" t="s">
        <v>170</v>
      </c>
      <c r="F10" s="444" t="s">
        <v>70</v>
      </c>
      <c r="G10" s="444" t="s">
        <v>235</v>
      </c>
      <c r="H10" s="453" t="s">
        <v>171</v>
      </c>
      <c r="I10" s="455" t="s">
        <v>41</v>
      </c>
      <c r="J10" s="440" t="s">
        <v>188</v>
      </c>
    </row>
    <row r="11" spans="1:10" s="160" customFormat="1" ht="33.75" customHeight="1" thickBot="1" x14ac:dyDescent="0.3">
      <c r="A11" s="437"/>
      <c r="B11" s="439"/>
      <c r="C11" s="466"/>
      <c r="D11" s="441"/>
      <c r="E11" s="443"/>
      <c r="F11" s="445"/>
      <c r="G11" s="446"/>
      <c r="H11" s="454"/>
      <c r="I11" s="456"/>
      <c r="J11" s="447"/>
    </row>
    <row r="12" spans="1:10" ht="15.6" customHeight="1" x14ac:dyDescent="0.25">
      <c r="A12" s="166" t="s">
        <v>213</v>
      </c>
      <c r="B12" s="167" t="s">
        <v>3</v>
      </c>
      <c r="C12" s="356">
        <v>121</v>
      </c>
      <c r="D12" s="168">
        <v>90</v>
      </c>
      <c r="E12" s="169"/>
      <c r="F12" s="169"/>
      <c r="G12" s="170">
        <v>1</v>
      </c>
      <c r="H12" s="171">
        <f t="shared" ref="H12:H23" si="0">SUM(D12:G12)</f>
        <v>91</v>
      </c>
      <c r="I12" s="172">
        <f>J12-H12</f>
        <v>0</v>
      </c>
      <c r="J12" s="173">
        <v>91</v>
      </c>
    </row>
    <row r="13" spans="1:10" ht="15.6" customHeight="1" x14ac:dyDescent="0.25">
      <c r="A13" s="174" t="s">
        <v>64</v>
      </c>
      <c r="B13" s="175" t="s">
        <v>3</v>
      </c>
      <c r="C13" s="356" t="s">
        <v>42</v>
      </c>
      <c r="D13" s="176"/>
      <c r="E13" s="177"/>
      <c r="F13" s="177"/>
      <c r="G13" s="178"/>
      <c r="H13" s="171">
        <f>SUM(D13:G13)</f>
        <v>0</v>
      </c>
      <c r="I13" s="172">
        <f t="shared" ref="I13:I23" si="1">J13-H13</f>
        <v>154</v>
      </c>
      <c r="J13" s="173">
        <v>154</v>
      </c>
    </row>
    <row r="14" spans="1:10" ht="15.6" customHeight="1" x14ac:dyDescent="0.25">
      <c r="A14" s="174" t="s">
        <v>85</v>
      </c>
      <c r="B14" s="175" t="s">
        <v>3</v>
      </c>
      <c r="C14" s="356" t="s">
        <v>42</v>
      </c>
      <c r="D14" s="176"/>
      <c r="E14" s="177"/>
      <c r="F14" s="177"/>
      <c r="G14" s="178"/>
      <c r="H14" s="171">
        <f t="shared" si="0"/>
        <v>0</v>
      </c>
      <c r="I14" s="172">
        <f t="shared" si="1"/>
        <v>2</v>
      </c>
      <c r="J14" s="173">
        <v>2</v>
      </c>
    </row>
    <row r="15" spans="1:10" ht="15.6" customHeight="1" x14ac:dyDescent="0.25">
      <c r="A15" s="174" t="s">
        <v>93</v>
      </c>
      <c r="B15" s="175" t="s">
        <v>3</v>
      </c>
      <c r="C15" s="175">
        <v>48</v>
      </c>
      <c r="D15" s="176">
        <v>69</v>
      </c>
      <c r="E15" s="177"/>
      <c r="F15" s="177"/>
      <c r="G15" s="178"/>
      <c r="H15" s="171">
        <f t="shared" si="0"/>
        <v>69</v>
      </c>
      <c r="I15" s="172">
        <f t="shared" si="1"/>
        <v>187</v>
      </c>
      <c r="J15" s="173">
        <v>256</v>
      </c>
    </row>
    <row r="16" spans="1:10" ht="15.6" customHeight="1" x14ac:dyDescent="0.25">
      <c r="A16" s="174" t="s">
        <v>158</v>
      </c>
      <c r="B16" s="175" t="s">
        <v>3</v>
      </c>
      <c r="C16" s="356" t="s">
        <v>42</v>
      </c>
      <c r="D16" s="176"/>
      <c r="E16" s="177"/>
      <c r="F16" s="177"/>
      <c r="G16" s="178"/>
      <c r="H16" s="171">
        <f t="shared" si="0"/>
        <v>0</v>
      </c>
      <c r="I16" s="172">
        <f t="shared" si="1"/>
        <v>33</v>
      </c>
      <c r="J16" s="173">
        <v>33</v>
      </c>
    </row>
    <row r="17" spans="1:11" ht="15.6" customHeight="1" x14ac:dyDescent="0.25">
      <c r="A17" s="174" t="s">
        <v>113</v>
      </c>
      <c r="B17" s="175" t="s">
        <v>3</v>
      </c>
      <c r="C17" s="356" t="s">
        <v>42</v>
      </c>
      <c r="D17" s="176"/>
      <c r="E17" s="177"/>
      <c r="F17" s="177"/>
      <c r="G17" s="178"/>
      <c r="H17" s="171">
        <f t="shared" si="0"/>
        <v>0</v>
      </c>
      <c r="I17" s="172">
        <f t="shared" si="1"/>
        <v>14</v>
      </c>
      <c r="J17" s="173">
        <v>14</v>
      </c>
      <c r="K17" s="179"/>
    </row>
    <row r="18" spans="1:11" ht="15.6" customHeight="1" x14ac:dyDescent="0.25">
      <c r="A18" s="174" t="s">
        <v>99</v>
      </c>
      <c r="B18" s="175" t="s">
        <v>3</v>
      </c>
      <c r="C18" s="175">
        <v>84</v>
      </c>
      <c r="D18" s="176">
        <v>51</v>
      </c>
      <c r="E18" s="177">
        <v>1</v>
      </c>
      <c r="F18" s="177"/>
      <c r="G18" s="178">
        <v>2</v>
      </c>
      <c r="H18" s="171">
        <f t="shared" si="0"/>
        <v>54</v>
      </c>
      <c r="I18" s="172">
        <f t="shared" si="1"/>
        <v>171</v>
      </c>
      <c r="J18" s="173">
        <v>225</v>
      </c>
      <c r="K18" s="179"/>
    </row>
    <row r="19" spans="1:11" ht="15.6" customHeight="1" x14ac:dyDescent="0.25">
      <c r="A19" s="174" t="s">
        <v>121</v>
      </c>
      <c r="B19" s="175" t="s">
        <v>5</v>
      </c>
      <c r="C19" s="448">
        <v>29</v>
      </c>
      <c r="D19" s="176">
        <v>11</v>
      </c>
      <c r="E19" s="177"/>
      <c r="F19" s="177"/>
      <c r="G19" s="178"/>
      <c r="H19" s="171">
        <f t="shared" si="0"/>
        <v>11</v>
      </c>
      <c r="I19" s="172">
        <f t="shared" si="1"/>
        <v>13</v>
      </c>
      <c r="J19" s="173">
        <v>24</v>
      </c>
      <c r="K19" s="180"/>
    </row>
    <row r="20" spans="1:11" ht="15.6" customHeight="1" x14ac:dyDescent="0.25">
      <c r="A20" s="174" t="s">
        <v>122</v>
      </c>
      <c r="B20" s="175" t="s">
        <v>5</v>
      </c>
      <c r="C20" s="450"/>
      <c r="D20" s="176">
        <v>22</v>
      </c>
      <c r="E20" s="177"/>
      <c r="F20" s="177"/>
      <c r="G20" s="178"/>
      <c r="H20" s="171">
        <f t="shared" si="0"/>
        <v>22</v>
      </c>
      <c r="I20" s="172">
        <f t="shared" si="1"/>
        <v>65</v>
      </c>
      <c r="J20" s="173">
        <v>87</v>
      </c>
      <c r="K20" s="180"/>
    </row>
    <row r="21" spans="1:11" ht="15.6" customHeight="1" x14ac:dyDescent="0.25">
      <c r="A21" s="174" t="s">
        <v>181</v>
      </c>
      <c r="B21" s="175" t="s">
        <v>5</v>
      </c>
      <c r="C21" s="175">
        <v>31</v>
      </c>
      <c r="D21" s="176">
        <v>75</v>
      </c>
      <c r="E21" s="177">
        <v>3</v>
      </c>
      <c r="F21" s="177"/>
      <c r="G21" s="178"/>
      <c r="H21" s="171">
        <f t="shared" si="0"/>
        <v>78</v>
      </c>
      <c r="I21" s="172">
        <f t="shared" si="1"/>
        <v>51</v>
      </c>
      <c r="J21" s="173">
        <v>129</v>
      </c>
      <c r="K21" s="180"/>
    </row>
    <row r="22" spans="1:11" ht="15.6" customHeight="1" x14ac:dyDescent="0.25">
      <c r="A22" s="174" t="s">
        <v>123</v>
      </c>
      <c r="B22" s="175" t="s">
        <v>5</v>
      </c>
      <c r="C22" s="175">
        <v>87</v>
      </c>
      <c r="D22" s="176">
        <v>41</v>
      </c>
      <c r="E22" s="177"/>
      <c r="F22" s="177"/>
      <c r="G22" s="178"/>
      <c r="H22" s="171">
        <f>SUM(D22:G22)</f>
        <v>41</v>
      </c>
      <c r="I22" s="172">
        <f t="shared" si="1"/>
        <v>63</v>
      </c>
      <c r="J22" s="173">
        <v>104</v>
      </c>
      <c r="K22" s="180"/>
    </row>
    <row r="23" spans="1:11" ht="15.6" x14ac:dyDescent="0.25">
      <c r="A23" s="174" t="s">
        <v>86</v>
      </c>
      <c r="B23" s="175" t="s">
        <v>5</v>
      </c>
      <c r="C23" s="357" t="s">
        <v>94</v>
      </c>
      <c r="D23" s="176"/>
      <c r="E23" s="177"/>
      <c r="F23" s="177"/>
      <c r="G23" s="178"/>
      <c r="H23" s="171">
        <f t="shared" si="0"/>
        <v>0</v>
      </c>
      <c r="I23" s="172">
        <f t="shared" si="1"/>
        <v>4</v>
      </c>
      <c r="J23" s="173">
        <v>4</v>
      </c>
    </row>
    <row r="24" spans="1:11" ht="30.75" customHeight="1" x14ac:dyDescent="0.25">
      <c r="A24" s="181" t="s">
        <v>6</v>
      </c>
      <c r="B24" s="182"/>
      <c r="C24" s="182"/>
      <c r="D24" s="183">
        <f>SUM(D12:D23)</f>
        <v>359</v>
      </c>
      <c r="E24" s="184">
        <f t="shared" ref="E24:J24" si="2">SUM(E12:E23)</f>
        <v>4</v>
      </c>
      <c r="F24" s="184">
        <f t="shared" si="2"/>
        <v>0</v>
      </c>
      <c r="G24" s="184">
        <f t="shared" si="2"/>
        <v>3</v>
      </c>
      <c r="H24" s="185">
        <f t="shared" si="2"/>
        <v>366</v>
      </c>
      <c r="I24" s="186">
        <f t="shared" si="2"/>
        <v>757</v>
      </c>
      <c r="J24" s="187">
        <f t="shared" si="2"/>
        <v>1123</v>
      </c>
    </row>
    <row r="25" spans="1:11" ht="15.6" customHeight="1" x14ac:dyDescent="0.25">
      <c r="A25" s="166" t="s">
        <v>7</v>
      </c>
      <c r="B25" s="188" t="s">
        <v>3</v>
      </c>
      <c r="C25" s="358">
        <v>54</v>
      </c>
      <c r="D25" s="189">
        <v>29</v>
      </c>
      <c r="E25" s="169">
        <v>1</v>
      </c>
      <c r="F25" s="169"/>
      <c r="G25" s="178">
        <v>1</v>
      </c>
      <c r="H25" s="171">
        <f t="shared" ref="H25:H37" si="3">SUM(D25:G25)</f>
        <v>31</v>
      </c>
      <c r="I25" s="172">
        <f t="shared" ref="I25:I37" si="4">J25-H25</f>
        <v>102</v>
      </c>
      <c r="J25" s="173">
        <v>133</v>
      </c>
    </row>
    <row r="26" spans="1:11" ht="15.6" customHeight="1" x14ac:dyDescent="0.25">
      <c r="A26" s="166" t="s">
        <v>8</v>
      </c>
      <c r="B26" s="188" t="s">
        <v>3</v>
      </c>
      <c r="C26" s="358">
        <v>19</v>
      </c>
      <c r="D26" s="189">
        <v>4</v>
      </c>
      <c r="E26" s="169"/>
      <c r="F26" s="169"/>
      <c r="G26" s="178"/>
      <c r="H26" s="171">
        <f t="shared" si="3"/>
        <v>4</v>
      </c>
      <c r="I26" s="172">
        <f t="shared" si="4"/>
        <v>29</v>
      </c>
      <c r="J26" s="173">
        <v>33</v>
      </c>
    </row>
    <row r="27" spans="1:11" ht="15.6" customHeight="1" x14ac:dyDescent="0.25">
      <c r="A27" s="166" t="s">
        <v>148</v>
      </c>
      <c r="B27" s="188" t="s">
        <v>5</v>
      </c>
      <c r="C27" s="460">
        <v>36</v>
      </c>
      <c r="D27" s="189">
        <v>7</v>
      </c>
      <c r="E27" s="169"/>
      <c r="F27" s="169"/>
      <c r="G27" s="178"/>
      <c r="H27" s="171">
        <f t="shared" si="3"/>
        <v>7</v>
      </c>
      <c r="I27" s="172">
        <f t="shared" si="4"/>
        <v>17</v>
      </c>
      <c r="J27" s="173">
        <v>24</v>
      </c>
    </row>
    <row r="28" spans="1:11" ht="15.6" customHeight="1" x14ac:dyDescent="0.25">
      <c r="A28" s="166" t="s">
        <v>189</v>
      </c>
      <c r="B28" s="188" t="s">
        <v>5</v>
      </c>
      <c r="C28" s="452"/>
      <c r="D28" s="189">
        <v>4</v>
      </c>
      <c r="E28" s="169"/>
      <c r="F28" s="169"/>
      <c r="G28" s="178"/>
      <c r="H28" s="171">
        <f t="shared" si="3"/>
        <v>4</v>
      </c>
      <c r="I28" s="172">
        <f t="shared" si="4"/>
        <v>18</v>
      </c>
      <c r="J28" s="173">
        <v>22</v>
      </c>
    </row>
    <row r="29" spans="1:11" ht="15.6" customHeight="1" x14ac:dyDescent="0.25">
      <c r="A29" s="166" t="s">
        <v>55</v>
      </c>
      <c r="B29" s="188" t="s">
        <v>3</v>
      </c>
      <c r="C29" s="358">
        <v>17</v>
      </c>
      <c r="D29" s="189">
        <v>5</v>
      </c>
      <c r="E29" s="169"/>
      <c r="F29" s="169"/>
      <c r="G29" s="178"/>
      <c r="H29" s="171">
        <f t="shared" si="3"/>
        <v>5</v>
      </c>
      <c r="I29" s="172">
        <f t="shared" si="4"/>
        <v>20</v>
      </c>
      <c r="J29" s="173">
        <v>25</v>
      </c>
    </row>
    <row r="30" spans="1:11" ht="15.6" customHeight="1" x14ac:dyDescent="0.25">
      <c r="A30" s="166" t="s">
        <v>10</v>
      </c>
      <c r="B30" s="188" t="s">
        <v>3</v>
      </c>
      <c r="C30" s="460">
        <v>20</v>
      </c>
      <c r="D30" s="189">
        <v>8</v>
      </c>
      <c r="E30" s="169">
        <v>1</v>
      </c>
      <c r="F30" s="169"/>
      <c r="G30" s="178"/>
      <c r="H30" s="171">
        <f t="shared" si="3"/>
        <v>9</v>
      </c>
      <c r="I30" s="172">
        <f t="shared" si="4"/>
        <v>63</v>
      </c>
      <c r="J30" s="173">
        <v>72</v>
      </c>
    </row>
    <row r="31" spans="1:11" ht="15.6" customHeight="1" x14ac:dyDescent="0.25">
      <c r="A31" s="174" t="s">
        <v>87</v>
      </c>
      <c r="B31" s="190" t="s">
        <v>3</v>
      </c>
      <c r="C31" s="452"/>
      <c r="D31" s="189"/>
      <c r="E31" s="177"/>
      <c r="F31" s="177"/>
      <c r="G31" s="178"/>
      <c r="H31" s="171">
        <f t="shared" si="3"/>
        <v>0</v>
      </c>
      <c r="I31" s="172">
        <f t="shared" si="4"/>
        <v>2</v>
      </c>
      <c r="J31" s="173">
        <v>2</v>
      </c>
    </row>
    <row r="32" spans="1:11" ht="15.6" customHeight="1" x14ac:dyDescent="0.25">
      <c r="A32" s="174" t="s">
        <v>43</v>
      </c>
      <c r="B32" s="190" t="s">
        <v>3</v>
      </c>
      <c r="C32" s="190">
        <v>27</v>
      </c>
      <c r="D32" s="189">
        <v>11</v>
      </c>
      <c r="E32" s="177"/>
      <c r="F32" s="177"/>
      <c r="G32" s="178"/>
      <c r="H32" s="171">
        <f t="shared" si="3"/>
        <v>11</v>
      </c>
      <c r="I32" s="172">
        <f t="shared" si="4"/>
        <v>74</v>
      </c>
      <c r="J32" s="173">
        <v>85</v>
      </c>
    </row>
    <row r="33" spans="1:10" ht="15.6" customHeight="1" x14ac:dyDescent="0.25">
      <c r="A33" s="174" t="s">
        <v>60</v>
      </c>
      <c r="B33" s="190" t="s">
        <v>3</v>
      </c>
      <c r="C33" s="190">
        <v>27</v>
      </c>
      <c r="D33" s="189">
        <v>4</v>
      </c>
      <c r="E33" s="177">
        <v>1</v>
      </c>
      <c r="F33" s="177"/>
      <c r="G33" s="178"/>
      <c r="H33" s="171">
        <f t="shared" si="3"/>
        <v>5</v>
      </c>
      <c r="I33" s="172">
        <f t="shared" si="4"/>
        <v>50</v>
      </c>
      <c r="J33" s="173">
        <v>55</v>
      </c>
    </row>
    <row r="34" spans="1:10" ht="15.6" customHeight="1" x14ac:dyDescent="0.25">
      <c r="A34" s="174" t="s">
        <v>11</v>
      </c>
      <c r="B34" s="190" t="s">
        <v>3</v>
      </c>
      <c r="C34" s="190">
        <v>121</v>
      </c>
      <c r="D34" s="189">
        <v>44</v>
      </c>
      <c r="E34" s="177"/>
      <c r="F34" s="177"/>
      <c r="G34" s="178"/>
      <c r="H34" s="171">
        <f t="shared" si="3"/>
        <v>44</v>
      </c>
      <c r="I34" s="172">
        <f t="shared" si="4"/>
        <v>183</v>
      </c>
      <c r="J34" s="173">
        <v>227</v>
      </c>
    </row>
    <row r="35" spans="1:10" ht="15.6" customHeight="1" x14ac:dyDescent="0.25">
      <c r="A35" s="174" t="s">
        <v>11</v>
      </c>
      <c r="B35" s="190" t="s">
        <v>5</v>
      </c>
      <c r="C35" s="190">
        <v>111</v>
      </c>
      <c r="D35" s="189">
        <v>31</v>
      </c>
      <c r="E35" s="177"/>
      <c r="F35" s="177"/>
      <c r="G35" s="178"/>
      <c r="H35" s="171">
        <f t="shared" si="3"/>
        <v>31</v>
      </c>
      <c r="I35" s="172">
        <f t="shared" si="4"/>
        <v>131</v>
      </c>
      <c r="J35" s="173">
        <v>162</v>
      </c>
    </row>
    <row r="36" spans="1:10" ht="15.6" customHeight="1" x14ac:dyDescent="0.25">
      <c r="A36" s="192" t="s">
        <v>12</v>
      </c>
      <c r="B36" s="193" t="s">
        <v>3</v>
      </c>
      <c r="C36" s="193">
        <v>69</v>
      </c>
      <c r="D36" s="189">
        <v>19</v>
      </c>
      <c r="E36" s="194"/>
      <c r="F36" s="194"/>
      <c r="G36" s="178"/>
      <c r="H36" s="171">
        <f t="shared" si="3"/>
        <v>19</v>
      </c>
      <c r="I36" s="172">
        <f t="shared" si="4"/>
        <v>61</v>
      </c>
      <c r="J36" s="173">
        <v>80</v>
      </c>
    </row>
    <row r="37" spans="1:10" ht="15.6" customHeight="1" x14ac:dyDescent="0.25">
      <c r="A37" s="192" t="s">
        <v>182</v>
      </c>
      <c r="B37" s="193" t="s">
        <v>5</v>
      </c>
      <c r="C37" s="193"/>
      <c r="D37" s="189">
        <v>1</v>
      </c>
      <c r="E37" s="194"/>
      <c r="F37" s="194"/>
      <c r="G37" s="178"/>
      <c r="H37" s="171">
        <f t="shared" si="3"/>
        <v>1</v>
      </c>
      <c r="I37" s="172">
        <f t="shared" si="4"/>
        <v>0</v>
      </c>
      <c r="J37" s="173">
        <v>1</v>
      </c>
    </row>
    <row r="38" spans="1:10" ht="15.6" x14ac:dyDescent="0.25">
      <c r="A38" s="195" t="s">
        <v>13</v>
      </c>
      <c r="B38" s="196"/>
      <c r="C38" s="196"/>
      <c r="D38" s="197">
        <f>SUM(D25:D37)</f>
        <v>167</v>
      </c>
      <c r="E38" s="198">
        <f t="shared" ref="E38:J38" si="5">SUM(E25:E37)</f>
        <v>3</v>
      </c>
      <c r="F38" s="198">
        <f t="shared" si="5"/>
        <v>0</v>
      </c>
      <c r="G38" s="199">
        <f t="shared" si="5"/>
        <v>1</v>
      </c>
      <c r="H38" s="201">
        <f t="shared" si="5"/>
        <v>171</v>
      </c>
      <c r="I38" s="202">
        <f t="shared" si="5"/>
        <v>750</v>
      </c>
      <c r="J38" s="203">
        <f t="shared" si="5"/>
        <v>921</v>
      </c>
    </row>
    <row r="39" spans="1:10" ht="15.6" x14ac:dyDescent="0.25">
      <c r="A39" s="204" t="s">
        <v>14</v>
      </c>
      <c r="B39" s="205"/>
      <c r="C39" s="205"/>
      <c r="D39" s="206">
        <f>SUM(D38,D24)</f>
        <v>526</v>
      </c>
      <c r="E39" s="207">
        <f t="shared" ref="E39:J39" si="6">SUM(E24,E38)</f>
        <v>7</v>
      </c>
      <c r="F39" s="208">
        <f t="shared" si="6"/>
        <v>0</v>
      </c>
      <c r="G39" s="209">
        <f t="shared" si="6"/>
        <v>4</v>
      </c>
      <c r="H39" s="210">
        <f t="shared" si="6"/>
        <v>537</v>
      </c>
      <c r="I39" s="210">
        <f t="shared" si="6"/>
        <v>1507</v>
      </c>
      <c r="J39" s="211">
        <f t="shared" si="6"/>
        <v>2044</v>
      </c>
    </row>
    <row r="40" spans="1:10" s="164" customFormat="1" ht="15.6" customHeight="1" x14ac:dyDescent="0.25">
      <c r="A40" s="212" t="s">
        <v>114</v>
      </c>
      <c r="B40" s="213" t="s">
        <v>3</v>
      </c>
      <c r="C40" s="213">
        <v>28</v>
      </c>
      <c r="D40" s="214">
        <v>16</v>
      </c>
      <c r="E40" s="215"/>
      <c r="F40" s="216"/>
      <c r="G40" s="216">
        <v>1</v>
      </c>
      <c r="H40" s="171">
        <f t="shared" ref="H40:H55" si="7">SUM(D40:G40)</f>
        <v>17</v>
      </c>
      <c r="I40" s="172">
        <f t="shared" ref="I40:I55" si="8">J40-H40</f>
        <v>78</v>
      </c>
      <c r="J40" s="173">
        <v>95</v>
      </c>
    </row>
    <row r="41" spans="1:10" s="164" customFormat="1" ht="16.2" customHeight="1" x14ac:dyDescent="0.25">
      <c r="A41" s="212" t="s">
        <v>65</v>
      </c>
      <c r="B41" s="213" t="s">
        <v>3</v>
      </c>
      <c r="C41" s="359" t="s">
        <v>42</v>
      </c>
      <c r="D41" s="214"/>
      <c r="E41" s="215"/>
      <c r="F41" s="216"/>
      <c r="G41" s="216"/>
      <c r="H41" s="171">
        <f t="shared" si="7"/>
        <v>0</v>
      </c>
      <c r="I41" s="172">
        <f t="shared" si="8"/>
        <v>3</v>
      </c>
      <c r="J41" s="173">
        <v>3</v>
      </c>
    </row>
    <row r="42" spans="1:10" ht="16.2" customHeight="1" x14ac:dyDescent="0.25">
      <c r="A42" s="174" t="s">
        <v>214</v>
      </c>
      <c r="B42" s="213" t="s">
        <v>3</v>
      </c>
      <c r="C42" s="213">
        <v>17</v>
      </c>
      <c r="D42" s="214">
        <v>32</v>
      </c>
      <c r="E42" s="215"/>
      <c r="F42" s="216"/>
      <c r="G42" s="216"/>
      <c r="H42" s="171">
        <f t="shared" ref="H42" si="9">SUM(D42:G42)</f>
        <v>32</v>
      </c>
      <c r="I42" s="172">
        <f t="shared" si="8"/>
        <v>0</v>
      </c>
      <c r="J42" s="173">
        <v>32</v>
      </c>
    </row>
    <row r="43" spans="1:10" ht="16.2" customHeight="1" x14ac:dyDescent="0.25">
      <c r="A43" s="174" t="s">
        <v>61</v>
      </c>
      <c r="B43" s="213" t="s">
        <v>3</v>
      </c>
      <c r="C43" s="213">
        <v>92</v>
      </c>
      <c r="D43" s="214">
        <v>39</v>
      </c>
      <c r="E43" s="215"/>
      <c r="F43" s="216"/>
      <c r="G43" s="216"/>
      <c r="H43" s="171">
        <f t="shared" si="7"/>
        <v>39</v>
      </c>
      <c r="I43" s="172">
        <f t="shared" si="8"/>
        <v>173</v>
      </c>
      <c r="J43" s="173">
        <v>212</v>
      </c>
    </row>
    <row r="44" spans="1:10" ht="16.2" customHeight="1" x14ac:dyDescent="0.25">
      <c r="A44" s="174" t="s">
        <v>146</v>
      </c>
      <c r="B44" s="213" t="s">
        <v>5</v>
      </c>
      <c r="C44" s="213">
        <v>19</v>
      </c>
      <c r="D44" s="214">
        <v>5</v>
      </c>
      <c r="E44" s="215"/>
      <c r="F44" s="216"/>
      <c r="G44" s="216"/>
      <c r="H44" s="171">
        <f t="shared" si="7"/>
        <v>5</v>
      </c>
      <c r="I44" s="172">
        <f t="shared" si="8"/>
        <v>13</v>
      </c>
      <c r="J44" s="173">
        <v>18</v>
      </c>
    </row>
    <row r="45" spans="1:10" ht="16.2" customHeight="1" x14ac:dyDescent="0.25">
      <c r="A45" s="212" t="s">
        <v>109</v>
      </c>
      <c r="B45" s="175" t="s">
        <v>3</v>
      </c>
      <c r="C45" s="359" t="s">
        <v>42</v>
      </c>
      <c r="D45" s="189"/>
      <c r="E45" s="177"/>
      <c r="F45" s="178"/>
      <c r="G45" s="178"/>
      <c r="H45" s="171">
        <f t="shared" si="7"/>
        <v>0</v>
      </c>
      <c r="I45" s="172">
        <f t="shared" si="8"/>
        <v>5</v>
      </c>
      <c r="J45" s="173">
        <v>5</v>
      </c>
    </row>
    <row r="46" spans="1:10" ht="16.2" customHeight="1" x14ac:dyDescent="0.25">
      <c r="A46" s="212" t="s">
        <v>215</v>
      </c>
      <c r="B46" s="175" t="s">
        <v>3</v>
      </c>
      <c r="C46" s="175">
        <v>17</v>
      </c>
      <c r="D46" s="189">
        <v>10</v>
      </c>
      <c r="E46" s="177"/>
      <c r="F46" s="178"/>
      <c r="G46" s="178"/>
      <c r="H46" s="171">
        <f t="shared" ref="H46" si="10">SUM(D46:G46)</f>
        <v>10</v>
      </c>
      <c r="I46" s="172">
        <f t="shared" si="8"/>
        <v>0</v>
      </c>
      <c r="J46" s="173">
        <v>10</v>
      </c>
    </row>
    <row r="47" spans="1:10" ht="16.2" customHeight="1" x14ac:dyDescent="0.25">
      <c r="A47" s="212" t="s">
        <v>63</v>
      </c>
      <c r="B47" s="175" t="s">
        <v>3</v>
      </c>
      <c r="C47" s="175">
        <v>19</v>
      </c>
      <c r="D47" s="189">
        <v>12</v>
      </c>
      <c r="E47" s="177"/>
      <c r="F47" s="178"/>
      <c r="G47" s="178"/>
      <c r="H47" s="171">
        <f t="shared" si="7"/>
        <v>12</v>
      </c>
      <c r="I47" s="172">
        <f t="shared" si="8"/>
        <v>82</v>
      </c>
      <c r="J47" s="173">
        <v>94</v>
      </c>
    </row>
    <row r="48" spans="1:10" ht="16.2" customHeight="1" x14ac:dyDescent="0.25">
      <c r="A48" s="55" t="s">
        <v>216</v>
      </c>
      <c r="B48" s="193" t="s">
        <v>5</v>
      </c>
      <c r="C48" s="460">
        <v>8</v>
      </c>
      <c r="D48" s="189">
        <v>4</v>
      </c>
      <c r="E48" s="219"/>
      <c r="F48" s="219"/>
      <c r="G48" s="220"/>
      <c r="H48" s="171">
        <f t="shared" ref="H48:H50" si="11">SUM(D48:G48)</f>
        <v>4</v>
      </c>
      <c r="I48" s="172">
        <f t="shared" si="8"/>
        <v>0</v>
      </c>
      <c r="J48" s="173">
        <v>4</v>
      </c>
    </row>
    <row r="49" spans="1:10" ht="16.2" customHeight="1" x14ac:dyDescent="0.25">
      <c r="A49" s="55" t="s">
        <v>217</v>
      </c>
      <c r="B49" s="193" t="s">
        <v>5</v>
      </c>
      <c r="C49" s="452"/>
      <c r="D49" s="189">
        <v>4</v>
      </c>
      <c r="E49" s="219"/>
      <c r="F49" s="219"/>
      <c r="G49" s="220">
        <v>1</v>
      </c>
      <c r="H49" s="171">
        <f t="shared" si="11"/>
        <v>5</v>
      </c>
      <c r="I49" s="172">
        <f t="shared" si="8"/>
        <v>0</v>
      </c>
      <c r="J49" s="173">
        <v>5</v>
      </c>
    </row>
    <row r="50" spans="1:10" ht="16.2" customHeight="1" x14ac:dyDescent="0.25">
      <c r="A50" s="217" t="s">
        <v>66</v>
      </c>
      <c r="B50" s="218" t="s">
        <v>3</v>
      </c>
      <c r="C50" s="218">
        <v>98</v>
      </c>
      <c r="D50" s="189">
        <v>39</v>
      </c>
      <c r="E50" s="194">
        <v>1</v>
      </c>
      <c r="F50" s="194"/>
      <c r="G50" s="178"/>
      <c r="H50" s="171">
        <f t="shared" si="11"/>
        <v>40</v>
      </c>
      <c r="I50" s="172">
        <f t="shared" si="8"/>
        <v>196</v>
      </c>
      <c r="J50" s="173">
        <v>236</v>
      </c>
    </row>
    <row r="51" spans="1:10" ht="16.2" customHeight="1" x14ac:dyDescent="0.25">
      <c r="A51" s="192" t="s">
        <v>190</v>
      </c>
      <c r="B51" s="193" t="s">
        <v>5</v>
      </c>
      <c r="C51" s="468" t="s">
        <v>42</v>
      </c>
      <c r="D51" s="189"/>
      <c r="E51" s="219"/>
      <c r="F51" s="219"/>
      <c r="G51" s="220"/>
      <c r="H51" s="171">
        <f t="shared" si="7"/>
        <v>0</v>
      </c>
      <c r="I51" s="172">
        <f t="shared" si="8"/>
        <v>11</v>
      </c>
      <c r="J51" s="173">
        <v>11</v>
      </c>
    </row>
    <row r="52" spans="1:10" ht="16.2" customHeight="1" x14ac:dyDescent="0.25">
      <c r="A52" s="192" t="s">
        <v>191</v>
      </c>
      <c r="B52" s="193" t="s">
        <v>5</v>
      </c>
      <c r="C52" s="469"/>
      <c r="D52" s="189"/>
      <c r="E52" s="219"/>
      <c r="F52" s="219"/>
      <c r="G52" s="220"/>
      <c r="H52" s="171">
        <f t="shared" si="7"/>
        <v>0</v>
      </c>
      <c r="I52" s="172">
        <f t="shared" si="8"/>
        <v>10</v>
      </c>
      <c r="J52" s="173">
        <v>10</v>
      </c>
    </row>
    <row r="53" spans="1:10" ht="16.2" customHeight="1" x14ac:dyDescent="0.25">
      <c r="A53" s="192" t="s">
        <v>127</v>
      </c>
      <c r="B53" s="193" t="s">
        <v>5</v>
      </c>
      <c r="C53" s="460">
        <v>46</v>
      </c>
      <c r="D53" s="189">
        <v>7</v>
      </c>
      <c r="E53" s="219"/>
      <c r="F53" s="219"/>
      <c r="G53" s="220"/>
      <c r="H53" s="171">
        <f t="shared" si="7"/>
        <v>7</v>
      </c>
      <c r="I53" s="172">
        <f t="shared" si="8"/>
        <v>56</v>
      </c>
      <c r="J53" s="173">
        <v>63</v>
      </c>
    </row>
    <row r="54" spans="1:10" ht="16.2" customHeight="1" x14ac:dyDescent="0.25">
      <c r="A54" s="192" t="s">
        <v>128</v>
      </c>
      <c r="B54" s="193" t="s">
        <v>5</v>
      </c>
      <c r="C54" s="452"/>
      <c r="D54" s="189">
        <v>7</v>
      </c>
      <c r="E54" s="219"/>
      <c r="F54" s="219"/>
      <c r="G54" s="220"/>
      <c r="H54" s="171">
        <f t="shared" si="7"/>
        <v>7</v>
      </c>
      <c r="I54" s="172">
        <f t="shared" si="8"/>
        <v>35</v>
      </c>
      <c r="J54" s="173">
        <v>42</v>
      </c>
    </row>
    <row r="55" spans="1:10" ht="16.2" customHeight="1" x14ac:dyDescent="0.25">
      <c r="A55" s="192" t="s">
        <v>182</v>
      </c>
      <c r="B55" s="193" t="s">
        <v>5</v>
      </c>
      <c r="C55" s="193"/>
      <c r="D55" s="189"/>
      <c r="E55" s="219"/>
      <c r="F55" s="219"/>
      <c r="G55" s="220"/>
      <c r="H55" s="171">
        <f t="shared" si="7"/>
        <v>0</v>
      </c>
      <c r="I55" s="172">
        <f t="shared" si="8"/>
        <v>1</v>
      </c>
      <c r="J55" s="173">
        <v>1</v>
      </c>
    </row>
    <row r="56" spans="1:10" ht="31.2" customHeight="1" x14ac:dyDescent="0.25">
      <c r="A56" s="195" t="s">
        <v>44</v>
      </c>
      <c r="B56" s="196"/>
      <c r="C56" s="196"/>
      <c r="D56" s="197">
        <f t="shared" ref="D56:J56" si="12">SUM(D40:D55)</f>
        <v>175</v>
      </c>
      <c r="E56" s="198">
        <f t="shared" si="12"/>
        <v>1</v>
      </c>
      <c r="F56" s="199">
        <f t="shared" si="12"/>
        <v>0</v>
      </c>
      <c r="G56" s="199">
        <f t="shared" si="12"/>
        <v>2</v>
      </c>
      <c r="H56" s="201">
        <f t="shared" si="12"/>
        <v>178</v>
      </c>
      <c r="I56" s="202">
        <f t="shared" si="12"/>
        <v>663</v>
      </c>
      <c r="J56" s="203">
        <f t="shared" si="12"/>
        <v>841</v>
      </c>
    </row>
    <row r="57" spans="1:10" ht="16.2" customHeight="1" x14ac:dyDescent="0.25">
      <c r="A57" s="166" t="s">
        <v>183</v>
      </c>
      <c r="B57" s="167" t="s">
        <v>3</v>
      </c>
      <c r="C57" s="167">
        <v>42</v>
      </c>
      <c r="D57" s="176">
        <v>36</v>
      </c>
      <c r="E57" s="221"/>
      <c r="F57" s="221"/>
      <c r="G57" s="222"/>
      <c r="H57" s="223">
        <f t="shared" ref="H57:H77" si="13">SUM(D57:G57)</f>
        <v>36</v>
      </c>
      <c r="I57" s="224">
        <f t="shared" ref="I57:I77" si="14">J57-H57</f>
        <v>29</v>
      </c>
      <c r="J57" s="225">
        <v>65</v>
      </c>
    </row>
    <row r="58" spans="1:10" ht="16.2" customHeight="1" x14ac:dyDescent="0.25">
      <c r="A58" s="166" t="s">
        <v>129</v>
      </c>
      <c r="B58" s="167" t="s">
        <v>3</v>
      </c>
      <c r="C58" s="167">
        <v>10</v>
      </c>
      <c r="D58" s="176">
        <v>1</v>
      </c>
      <c r="E58" s="221"/>
      <c r="F58" s="221"/>
      <c r="G58" s="222"/>
      <c r="H58" s="223">
        <f t="shared" si="13"/>
        <v>1</v>
      </c>
      <c r="I58" s="224">
        <f t="shared" si="14"/>
        <v>11</v>
      </c>
      <c r="J58" s="225">
        <v>12</v>
      </c>
    </row>
    <row r="59" spans="1:10" ht="16.2" customHeight="1" x14ac:dyDescent="0.25">
      <c r="A59" s="166" t="s">
        <v>130</v>
      </c>
      <c r="B59" s="167" t="s">
        <v>3</v>
      </c>
      <c r="C59" s="167">
        <v>17</v>
      </c>
      <c r="D59" s="176">
        <v>4</v>
      </c>
      <c r="E59" s="221"/>
      <c r="F59" s="221"/>
      <c r="G59" s="222"/>
      <c r="H59" s="223">
        <f t="shared" si="13"/>
        <v>4</v>
      </c>
      <c r="I59" s="224">
        <f t="shared" si="14"/>
        <v>13</v>
      </c>
      <c r="J59" s="225">
        <v>17</v>
      </c>
    </row>
    <row r="60" spans="1:10" ht="30.75" customHeight="1" x14ac:dyDescent="0.25">
      <c r="A60" s="166" t="s">
        <v>105</v>
      </c>
      <c r="B60" s="167" t="s">
        <v>3</v>
      </c>
      <c r="C60" s="359" t="s">
        <v>42</v>
      </c>
      <c r="D60" s="176"/>
      <c r="E60" s="221"/>
      <c r="F60" s="221"/>
      <c r="G60" s="222"/>
      <c r="H60" s="223">
        <f t="shared" si="13"/>
        <v>0</v>
      </c>
      <c r="I60" s="224">
        <f t="shared" si="14"/>
        <v>1</v>
      </c>
      <c r="J60" s="225">
        <v>1</v>
      </c>
    </row>
    <row r="61" spans="1:10" s="164" customFormat="1" ht="31.2" customHeight="1" x14ac:dyDescent="0.25">
      <c r="A61" s="166" t="s">
        <v>106</v>
      </c>
      <c r="B61" s="167" t="s">
        <v>3</v>
      </c>
      <c r="C61" s="359" t="s">
        <v>42</v>
      </c>
      <c r="D61" s="176"/>
      <c r="E61" s="221"/>
      <c r="F61" s="221"/>
      <c r="G61" s="222"/>
      <c r="H61" s="223">
        <f t="shared" si="13"/>
        <v>0</v>
      </c>
      <c r="I61" s="224">
        <f t="shared" si="14"/>
        <v>2</v>
      </c>
      <c r="J61" s="225">
        <v>2</v>
      </c>
    </row>
    <row r="62" spans="1:10" ht="15" customHeight="1" x14ac:dyDescent="0.25">
      <c r="A62" s="174" t="s">
        <v>184</v>
      </c>
      <c r="B62" s="175" t="s">
        <v>3</v>
      </c>
      <c r="C62" s="175">
        <v>103</v>
      </c>
      <c r="D62" s="176">
        <v>89</v>
      </c>
      <c r="E62" s="226">
        <v>2</v>
      </c>
      <c r="F62" s="226"/>
      <c r="G62" s="222"/>
      <c r="H62" s="223">
        <f t="shared" si="13"/>
        <v>91</v>
      </c>
      <c r="I62" s="224">
        <f t="shared" si="14"/>
        <v>73</v>
      </c>
      <c r="J62" s="225">
        <v>164</v>
      </c>
    </row>
    <row r="63" spans="1:10" ht="15" customHeight="1" x14ac:dyDescent="0.25">
      <c r="A63" s="174" t="s">
        <v>52</v>
      </c>
      <c r="B63" s="175" t="s">
        <v>3</v>
      </c>
      <c r="C63" s="175">
        <v>44</v>
      </c>
      <c r="D63" s="176">
        <v>25</v>
      </c>
      <c r="E63" s="226"/>
      <c r="F63" s="226"/>
      <c r="G63" s="222"/>
      <c r="H63" s="223">
        <f t="shared" si="13"/>
        <v>25</v>
      </c>
      <c r="I63" s="224">
        <f t="shared" si="14"/>
        <v>155</v>
      </c>
      <c r="J63" s="225">
        <v>180</v>
      </c>
    </row>
    <row r="64" spans="1:10" ht="15.6" customHeight="1" x14ac:dyDescent="0.25">
      <c r="A64" s="174" t="s">
        <v>185</v>
      </c>
      <c r="B64" s="175" t="s">
        <v>5</v>
      </c>
      <c r="C64" s="175">
        <v>15</v>
      </c>
      <c r="D64" s="176">
        <v>20</v>
      </c>
      <c r="E64" s="226"/>
      <c r="F64" s="226"/>
      <c r="G64" s="222">
        <v>1</v>
      </c>
      <c r="H64" s="223">
        <f t="shared" si="13"/>
        <v>21</v>
      </c>
      <c r="I64" s="224">
        <f t="shared" si="14"/>
        <v>24</v>
      </c>
      <c r="J64" s="225">
        <v>45</v>
      </c>
    </row>
    <row r="65" spans="1:10" ht="15.6" customHeight="1" x14ac:dyDescent="0.25">
      <c r="A65" s="174" t="s">
        <v>53</v>
      </c>
      <c r="B65" s="175" t="s">
        <v>3</v>
      </c>
      <c r="C65" s="175">
        <v>43</v>
      </c>
      <c r="D65" s="176">
        <v>25</v>
      </c>
      <c r="E65" s="226">
        <v>1</v>
      </c>
      <c r="F65" s="226"/>
      <c r="G65" s="222"/>
      <c r="H65" s="223">
        <f t="shared" si="13"/>
        <v>26</v>
      </c>
      <c r="I65" s="224">
        <f t="shared" si="14"/>
        <v>292</v>
      </c>
      <c r="J65" s="225">
        <v>318</v>
      </c>
    </row>
    <row r="66" spans="1:10" ht="15.6" customHeight="1" x14ac:dyDescent="0.25">
      <c r="A66" s="174" t="s">
        <v>18</v>
      </c>
      <c r="B66" s="175" t="s">
        <v>5</v>
      </c>
      <c r="C66" s="175">
        <v>19</v>
      </c>
      <c r="D66" s="176">
        <v>10</v>
      </c>
      <c r="E66" s="226"/>
      <c r="F66" s="226"/>
      <c r="G66" s="222"/>
      <c r="H66" s="223">
        <f t="shared" si="13"/>
        <v>10</v>
      </c>
      <c r="I66" s="224">
        <f t="shared" si="14"/>
        <v>43</v>
      </c>
      <c r="J66" s="225">
        <v>53</v>
      </c>
    </row>
    <row r="67" spans="1:10" ht="15.6" customHeight="1" x14ac:dyDescent="0.25">
      <c r="A67" s="174" t="s">
        <v>159</v>
      </c>
      <c r="B67" s="175" t="s">
        <v>3</v>
      </c>
      <c r="C67" s="448">
        <v>20</v>
      </c>
      <c r="D67" s="176">
        <v>19</v>
      </c>
      <c r="E67" s="226"/>
      <c r="F67" s="226"/>
      <c r="G67" s="222"/>
      <c r="H67" s="223">
        <f t="shared" si="13"/>
        <v>19</v>
      </c>
      <c r="I67" s="224">
        <f t="shared" si="14"/>
        <v>34</v>
      </c>
      <c r="J67" s="225">
        <v>53</v>
      </c>
    </row>
    <row r="68" spans="1:10" ht="30" customHeight="1" x14ac:dyDescent="0.25">
      <c r="A68" s="174" t="s">
        <v>218</v>
      </c>
      <c r="B68" s="175" t="s">
        <v>3</v>
      </c>
      <c r="C68" s="450"/>
      <c r="D68" s="176">
        <v>3</v>
      </c>
      <c r="E68" s="226"/>
      <c r="F68" s="226"/>
      <c r="G68" s="222">
        <v>1</v>
      </c>
      <c r="H68" s="223">
        <f t="shared" si="13"/>
        <v>4</v>
      </c>
      <c r="I68" s="224">
        <f t="shared" si="14"/>
        <v>0</v>
      </c>
      <c r="J68" s="225">
        <v>4</v>
      </c>
    </row>
    <row r="69" spans="1:10" ht="15" customHeight="1" x14ac:dyDescent="0.25">
      <c r="A69" s="174" t="s">
        <v>111</v>
      </c>
      <c r="B69" s="175" t="s">
        <v>3</v>
      </c>
      <c r="C69" s="359" t="s">
        <v>42</v>
      </c>
      <c r="D69" s="176"/>
      <c r="E69" s="226"/>
      <c r="F69" s="226"/>
      <c r="G69" s="222"/>
      <c r="H69" s="223">
        <f t="shared" si="13"/>
        <v>0</v>
      </c>
      <c r="I69" s="224">
        <f t="shared" si="14"/>
        <v>2</v>
      </c>
      <c r="J69" s="225">
        <v>2</v>
      </c>
    </row>
    <row r="70" spans="1:10" s="160" customFormat="1" ht="15" customHeight="1" x14ac:dyDescent="0.25">
      <c r="A70" s="192" t="s">
        <v>54</v>
      </c>
      <c r="B70" s="218" t="s">
        <v>3</v>
      </c>
      <c r="C70" s="218">
        <v>58</v>
      </c>
      <c r="D70" s="176">
        <v>14</v>
      </c>
      <c r="E70" s="227"/>
      <c r="F70" s="227"/>
      <c r="G70" s="222"/>
      <c r="H70" s="223">
        <f t="shared" si="13"/>
        <v>14</v>
      </c>
      <c r="I70" s="224">
        <f t="shared" si="14"/>
        <v>78</v>
      </c>
      <c r="J70" s="225">
        <v>92</v>
      </c>
    </row>
    <row r="71" spans="1:10" s="160" customFormat="1" ht="15.6" x14ac:dyDescent="0.25">
      <c r="A71" s="354" t="s">
        <v>46</v>
      </c>
      <c r="B71" s="218" t="s">
        <v>3</v>
      </c>
      <c r="C71" s="218">
        <v>53</v>
      </c>
      <c r="D71" s="176">
        <v>39</v>
      </c>
      <c r="E71" s="227">
        <v>1</v>
      </c>
      <c r="F71" s="227"/>
      <c r="G71" s="222"/>
      <c r="H71" s="223">
        <f t="shared" si="13"/>
        <v>40</v>
      </c>
      <c r="I71" s="224">
        <f t="shared" si="14"/>
        <v>270</v>
      </c>
      <c r="J71" s="225">
        <v>310</v>
      </c>
    </row>
    <row r="72" spans="1:10" s="160" customFormat="1" ht="15.6" x14ac:dyDescent="0.25">
      <c r="A72" s="192" t="s">
        <v>56</v>
      </c>
      <c r="B72" s="218" t="s">
        <v>3</v>
      </c>
      <c r="C72" s="218">
        <v>52</v>
      </c>
      <c r="D72" s="176">
        <v>19</v>
      </c>
      <c r="E72" s="227">
        <v>3</v>
      </c>
      <c r="F72" s="227"/>
      <c r="G72" s="222"/>
      <c r="H72" s="223">
        <f t="shared" si="13"/>
        <v>22</v>
      </c>
      <c r="I72" s="224">
        <f t="shared" si="14"/>
        <v>97</v>
      </c>
      <c r="J72" s="225">
        <v>119</v>
      </c>
    </row>
    <row r="73" spans="1:10" s="160" customFormat="1" ht="30" x14ac:dyDescent="0.25">
      <c r="A73" s="192" t="s">
        <v>136</v>
      </c>
      <c r="B73" s="218" t="s">
        <v>5</v>
      </c>
      <c r="C73" s="357" t="s">
        <v>94</v>
      </c>
      <c r="D73" s="176"/>
      <c r="E73" s="227"/>
      <c r="F73" s="227"/>
      <c r="G73" s="222"/>
      <c r="H73" s="223">
        <f t="shared" si="13"/>
        <v>0</v>
      </c>
      <c r="I73" s="224">
        <f t="shared" si="14"/>
        <v>28</v>
      </c>
      <c r="J73" s="225">
        <v>28</v>
      </c>
    </row>
    <row r="74" spans="1:10" s="160" customFormat="1" ht="16.2" customHeight="1" x14ac:dyDescent="0.25">
      <c r="A74" s="174" t="s">
        <v>17</v>
      </c>
      <c r="B74" s="218" t="s">
        <v>5</v>
      </c>
      <c r="C74" s="357" t="s">
        <v>94</v>
      </c>
      <c r="D74" s="176"/>
      <c r="E74" s="227"/>
      <c r="F74" s="227"/>
      <c r="G74" s="222"/>
      <c r="H74" s="223">
        <f t="shared" si="13"/>
        <v>0</v>
      </c>
      <c r="I74" s="224">
        <f t="shared" si="14"/>
        <v>5</v>
      </c>
      <c r="J74" s="225">
        <v>5</v>
      </c>
    </row>
    <row r="75" spans="1:10" s="228" customFormat="1" ht="16.2" customHeight="1" x14ac:dyDescent="0.25">
      <c r="A75" s="174" t="s">
        <v>58</v>
      </c>
      <c r="B75" s="218" t="s">
        <v>5</v>
      </c>
      <c r="C75" s="357" t="s">
        <v>94</v>
      </c>
      <c r="D75" s="176"/>
      <c r="E75" s="227"/>
      <c r="F75" s="227"/>
      <c r="G75" s="222"/>
      <c r="H75" s="223">
        <f t="shared" si="13"/>
        <v>0</v>
      </c>
      <c r="I75" s="224">
        <f t="shared" si="14"/>
        <v>27</v>
      </c>
      <c r="J75" s="225">
        <v>27</v>
      </c>
    </row>
    <row r="76" spans="1:10" s="228" customFormat="1" ht="30.75" customHeight="1" x14ac:dyDescent="0.25">
      <c r="A76" s="192" t="s">
        <v>131</v>
      </c>
      <c r="B76" s="218" t="s">
        <v>3</v>
      </c>
      <c r="C76" s="359" t="s">
        <v>42</v>
      </c>
      <c r="D76" s="176"/>
      <c r="E76" s="227"/>
      <c r="F76" s="227"/>
      <c r="G76" s="222"/>
      <c r="H76" s="223">
        <f t="shared" si="13"/>
        <v>0</v>
      </c>
      <c r="I76" s="224">
        <f t="shared" si="14"/>
        <v>39</v>
      </c>
      <c r="J76" s="225">
        <v>39</v>
      </c>
    </row>
    <row r="77" spans="1:10" s="228" customFormat="1" ht="33.75" customHeight="1" x14ac:dyDescent="0.25">
      <c r="A77" s="192" t="s">
        <v>78</v>
      </c>
      <c r="B77" s="218" t="s">
        <v>3</v>
      </c>
      <c r="C77" s="359" t="s">
        <v>42</v>
      </c>
      <c r="D77" s="176"/>
      <c r="E77" s="227"/>
      <c r="F77" s="227"/>
      <c r="G77" s="222"/>
      <c r="H77" s="223">
        <f t="shared" si="13"/>
        <v>0</v>
      </c>
      <c r="I77" s="224">
        <f t="shared" si="14"/>
        <v>7</v>
      </c>
      <c r="J77" s="225">
        <v>7</v>
      </c>
    </row>
    <row r="78" spans="1:10" s="228" customFormat="1" ht="16.2" customHeight="1" thickBot="1" x14ac:dyDescent="0.3">
      <c r="A78" s="229" t="s">
        <v>72</v>
      </c>
      <c r="B78" s="230"/>
      <c r="C78" s="230"/>
      <c r="D78" s="197">
        <f t="shared" ref="D78:I78" si="15">SUM(D57:D77)</f>
        <v>304</v>
      </c>
      <c r="E78" s="198">
        <f t="shared" si="15"/>
        <v>7</v>
      </c>
      <c r="F78" s="199">
        <f t="shared" si="15"/>
        <v>0</v>
      </c>
      <c r="G78" s="199">
        <f t="shared" si="15"/>
        <v>2</v>
      </c>
      <c r="H78" s="201">
        <f>SUM(H57:H77)</f>
        <v>313</v>
      </c>
      <c r="I78" s="202">
        <f t="shared" si="15"/>
        <v>1230</v>
      </c>
      <c r="J78" s="203">
        <f>SUM(J57:J77)</f>
        <v>1543</v>
      </c>
    </row>
    <row r="79" spans="1:10" s="228" customFormat="1" ht="16.2" customHeight="1" thickBot="1" x14ac:dyDescent="0.3">
      <c r="A79" s="231" t="s">
        <v>19</v>
      </c>
      <c r="B79" s="232"/>
      <c r="C79" s="232"/>
      <c r="D79" s="233">
        <f>SUM(D78,D56)</f>
        <v>479</v>
      </c>
      <c r="E79" s="234">
        <f t="shared" ref="E79:J79" si="16">SUM(E56,E78)</f>
        <v>8</v>
      </c>
      <c r="F79" s="235">
        <f t="shared" si="16"/>
        <v>0</v>
      </c>
      <c r="G79" s="236">
        <f t="shared" si="16"/>
        <v>4</v>
      </c>
      <c r="H79" s="237">
        <f t="shared" si="16"/>
        <v>491</v>
      </c>
      <c r="I79" s="238">
        <f t="shared" si="16"/>
        <v>1893</v>
      </c>
      <c r="J79" s="239">
        <f t="shared" si="16"/>
        <v>2384</v>
      </c>
    </row>
    <row r="80" spans="1:10" s="245" customFormat="1" x14ac:dyDescent="0.25">
      <c r="A80" s="240"/>
      <c r="B80" s="240"/>
      <c r="C80" s="240"/>
      <c r="D80" s="241"/>
      <c r="E80" s="242"/>
      <c r="F80" s="242"/>
      <c r="G80" s="243"/>
      <c r="H80" s="244"/>
      <c r="I80" s="244"/>
      <c r="J80" s="159"/>
    </row>
    <row r="81" spans="1:10" s="245" customFormat="1" ht="15.75" customHeight="1" x14ac:dyDescent="0.25">
      <c r="A81" s="240" t="s">
        <v>151</v>
      </c>
      <c r="B81" s="240"/>
      <c r="C81" s="240"/>
      <c r="D81" s="241"/>
      <c r="E81" s="242"/>
      <c r="F81" s="242"/>
      <c r="G81" s="243"/>
      <c r="H81" s="244"/>
      <c r="I81" s="244"/>
      <c r="J81" s="159"/>
    </row>
    <row r="82" spans="1:10" ht="15.6" customHeight="1" x14ac:dyDescent="0.25">
      <c r="A82" s="246"/>
      <c r="B82" s="247"/>
      <c r="C82" s="247"/>
      <c r="D82" s="249"/>
      <c r="E82" s="250"/>
      <c r="F82" s="250"/>
      <c r="G82" s="251"/>
      <c r="H82" s="244"/>
      <c r="I82" s="244"/>
      <c r="J82" s="159"/>
    </row>
    <row r="83" spans="1:10" ht="15.6" customHeight="1" x14ac:dyDescent="0.25">
      <c r="A83" s="246"/>
      <c r="B83" s="247"/>
      <c r="C83" s="247"/>
      <c r="D83" s="249"/>
      <c r="E83" s="250"/>
      <c r="F83" s="250"/>
      <c r="G83" s="251"/>
      <c r="H83" s="244"/>
      <c r="I83" s="244"/>
      <c r="J83" s="159"/>
    </row>
    <row r="84" spans="1:10" s="164" customFormat="1" ht="15.6" customHeight="1" x14ac:dyDescent="0.3">
      <c r="A84" s="157" t="s">
        <v>236</v>
      </c>
      <c r="B84" s="162"/>
      <c r="C84" s="162"/>
      <c r="D84" s="165"/>
      <c r="E84" s="253"/>
      <c r="F84" s="253"/>
      <c r="G84" s="254"/>
      <c r="H84" s="244"/>
      <c r="I84" s="244"/>
      <c r="J84" s="251"/>
    </row>
    <row r="85" spans="1:10" s="164" customFormat="1" ht="31.2" customHeight="1" thickBot="1" x14ac:dyDescent="0.3">
      <c r="A85" s="158"/>
      <c r="B85" s="158"/>
      <c r="C85" s="158"/>
      <c r="D85" s="159"/>
      <c r="E85" s="250"/>
      <c r="F85" s="250"/>
      <c r="G85" s="251"/>
      <c r="H85" s="244"/>
      <c r="I85" s="244"/>
      <c r="J85" s="251"/>
    </row>
    <row r="86" spans="1:10" s="164" customFormat="1" ht="82.5" customHeight="1" x14ac:dyDescent="0.25">
      <c r="A86" s="463" t="s">
        <v>1</v>
      </c>
      <c r="B86" s="438" t="s">
        <v>21</v>
      </c>
      <c r="C86" s="465" t="s">
        <v>234</v>
      </c>
      <c r="D86" s="440" t="s">
        <v>169</v>
      </c>
      <c r="E86" s="442" t="s">
        <v>173</v>
      </c>
      <c r="F86" s="444" t="s">
        <v>70</v>
      </c>
      <c r="G86" s="444" t="s">
        <v>187</v>
      </c>
      <c r="H86" s="453" t="s">
        <v>171</v>
      </c>
      <c r="I86" s="455" t="s">
        <v>41</v>
      </c>
      <c r="J86" s="440" t="s">
        <v>172</v>
      </c>
    </row>
    <row r="87" spans="1:10" ht="22.5" customHeight="1" thickBot="1" x14ac:dyDescent="0.3">
      <c r="A87" s="464"/>
      <c r="B87" s="439"/>
      <c r="C87" s="466"/>
      <c r="D87" s="441"/>
      <c r="E87" s="443"/>
      <c r="F87" s="445"/>
      <c r="G87" s="446"/>
      <c r="H87" s="454"/>
      <c r="I87" s="456"/>
      <c r="J87" s="447"/>
    </row>
    <row r="88" spans="1:10" ht="15.6" customHeight="1" x14ac:dyDescent="0.25">
      <c r="A88" s="115" t="s">
        <v>220</v>
      </c>
      <c r="B88" s="175" t="s">
        <v>3</v>
      </c>
      <c r="C88" s="462">
        <v>20</v>
      </c>
      <c r="D88" s="176">
        <v>10</v>
      </c>
      <c r="E88" s="256"/>
      <c r="F88" s="220"/>
      <c r="G88" s="220"/>
      <c r="H88" s="171">
        <f t="shared" ref="H88:H132" si="17">SUM(D88:G88)</f>
        <v>10</v>
      </c>
      <c r="I88" s="172">
        <f t="shared" ref="I88:I132" si="18">J88-H88</f>
        <v>0</v>
      </c>
      <c r="J88" s="173">
        <v>10</v>
      </c>
    </row>
    <row r="89" spans="1:10" ht="15.6" customHeight="1" x14ac:dyDescent="0.25">
      <c r="A89" s="115" t="s">
        <v>221</v>
      </c>
      <c r="B89" s="175" t="s">
        <v>3</v>
      </c>
      <c r="C89" s="450"/>
      <c r="D89" s="176">
        <v>16</v>
      </c>
      <c r="E89" s="256"/>
      <c r="F89" s="220"/>
      <c r="G89" s="220"/>
      <c r="H89" s="171">
        <f t="shared" si="17"/>
        <v>16</v>
      </c>
      <c r="I89" s="172">
        <f t="shared" si="18"/>
        <v>0</v>
      </c>
      <c r="J89" s="173">
        <v>16</v>
      </c>
    </row>
    <row r="90" spans="1:10" ht="15.6" customHeight="1" x14ac:dyDescent="0.25">
      <c r="A90" s="255" t="s">
        <v>15</v>
      </c>
      <c r="B90" s="175" t="s">
        <v>3</v>
      </c>
      <c r="C90" s="460">
        <v>31</v>
      </c>
      <c r="D90" s="176">
        <v>14</v>
      </c>
      <c r="E90" s="256"/>
      <c r="F90" s="220"/>
      <c r="G90" s="220"/>
      <c r="H90" s="171">
        <f t="shared" ref="H90" si="19">SUM(D90:G90)</f>
        <v>14</v>
      </c>
      <c r="I90" s="172">
        <f t="shared" si="18"/>
        <v>71</v>
      </c>
      <c r="J90" s="173">
        <v>85</v>
      </c>
    </row>
    <row r="91" spans="1:10" ht="15.6" customHeight="1" x14ac:dyDescent="0.25">
      <c r="A91" s="255" t="s">
        <v>144</v>
      </c>
      <c r="B91" s="175" t="s">
        <v>3</v>
      </c>
      <c r="C91" s="452"/>
      <c r="D91" s="176"/>
      <c r="E91" s="256"/>
      <c r="F91" s="220"/>
      <c r="G91" s="220"/>
      <c r="H91" s="171">
        <f t="shared" si="17"/>
        <v>0</v>
      </c>
      <c r="I91" s="172">
        <f t="shared" si="18"/>
        <v>1</v>
      </c>
      <c r="J91" s="173">
        <v>1</v>
      </c>
    </row>
    <row r="92" spans="1:10" ht="15.6" customHeight="1" x14ac:dyDescent="0.25">
      <c r="A92" s="255" t="s">
        <v>119</v>
      </c>
      <c r="B92" s="175" t="s">
        <v>5</v>
      </c>
      <c r="C92" s="467">
        <v>58</v>
      </c>
      <c r="D92" s="176">
        <v>2</v>
      </c>
      <c r="E92" s="256"/>
      <c r="F92" s="220"/>
      <c r="G92" s="220"/>
      <c r="H92" s="171">
        <f t="shared" si="17"/>
        <v>2</v>
      </c>
      <c r="I92" s="172">
        <f t="shared" si="18"/>
        <v>28</v>
      </c>
      <c r="J92" s="173">
        <v>30</v>
      </c>
    </row>
    <row r="93" spans="1:10" ht="15" customHeight="1" x14ac:dyDescent="0.25">
      <c r="A93" s="257" t="s">
        <v>118</v>
      </c>
      <c r="B93" s="258" t="s">
        <v>5</v>
      </c>
      <c r="C93" s="450"/>
      <c r="D93" s="259">
        <v>4</v>
      </c>
      <c r="E93" s="177"/>
      <c r="F93" s="178"/>
      <c r="G93" s="178"/>
      <c r="H93" s="171">
        <f t="shared" si="17"/>
        <v>4</v>
      </c>
      <c r="I93" s="172">
        <f t="shared" si="18"/>
        <v>17</v>
      </c>
      <c r="J93" s="173">
        <v>21</v>
      </c>
    </row>
    <row r="94" spans="1:10" ht="15.6" customHeight="1" x14ac:dyDescent="0.25">
      <c r="A94" s="257" t="s">
        <v>186</v>
      </c>
      <c r="B94" s="258" t="s">
        <v>3</v>
      </c>
      <c r="C94" s="258">
        <v>15</v>
      </c>
      <c r="D94" s="259">
        <v>14</v>
      </c>
      <c r="E94" s="177"/>
      <c r="F94" s="178"/>
      <c r="G94" s="178"/>
      <c r="H94" s="171">
        <f t="shared" si="17"/>
        <v>14</v>
      </c>
      <c r="I94" s="172">
        <f t="shared" si="18"/>
        <v>5</v>
      </c>
      <c r="J94" s="173">
        <v>19</v>
      </c>
    </row>
    <row r="95" spans="1:10" ht="15.6" customHeight="1" thickBot="1" x14ac:dyDescent="0.3">
      <c r="A95" s="257" t="s">
        <v>143</v>
      </c>
      <c r="B95" s="258" t="s">
        <v>5</v>
      </c>
      <c r="C95" s="258">
        <v>55</v>
      </c>
      <c r="D95" s="259">
        <v>35</v>
      </c>
      <c r="E95" s="177"/>
      <c r="F95" s="178"/>
      <c r="G95" s="178">
        <v>1</v>
      </c>
      <c r="H95" s="171">
        <f t="shared" si="17"/>
        <v>36</v>
      </c>
      <c r="I95" s="172">
        <f t="shared" si="18"/>
        <v>24</v>
      </c>
      <c r="J95" s="173">
        <v>60</v>
      </c>
    </row>
    <row r="96" spans="1:10" ht="15.6" customHeight="1" x14ac:dyDescent="0.25">
      <c r="A96" s="257" t="s">
        <v>88</v>
      </c>
      <c r="B96" s="258" t="s">
        <v>3</v>
      </c>
      <c r="C96" s="462">
        <v>149</v>
      </c>
      <c r="D96" s="259">
        <v>38</v>
      </c>
      <c r="E96" s="177"/>
      <c r="F96" s="178"/>
      <c r="G96" s="178"/>
      <c r="H96" s="171">
        <f t="shared" si="17"/>
        <v>38</v>
      </c>
      <c r="I96" s="172">
        <f t="shared" si="18"/>
        <v>252</v>
      </c>
      <c r="J96" s="173">
        <v>290</v>
      </c>
    </row>
    <row r="97" spans="1:10" ht="15.6" customHeight="1" x14ac:dyDescent="0.25">
      <c r="A97" s="257" t="s">
        <v>222</v>
      </c>
      <c r="B97" s="258" t="s">
        <v>3</v>
      </c>
      <c r="C97" s="450"/>
      <c r="D97" s="259">
        <v>14</v>
      </c>
      <c r="E97" s="177"/>
      <c r="F97" s="178"/>
      <c r="G97" s="178"/>
      <c r="H97" s="171">
        <f t="shared" ref="H97" si="20">SUM(D97:G97)</f>
        <v>14</v>
      </c>
      <c r="I97" s="172">
        <f t="shared" si="18"/>
        <v>1</v>
      </c>
      <c r="J97" s="173">
        <v>15</v>
      </c>
    </row>
    <row r="98" spans="1:10" ht="16.2" thickBot="1" x14ac:dyDescent="0.3">
      <c r="A98" s="255" t="s">
        <v>73</v>
      </c>
      <c r="B98" s="175" t="s">
        <v>3</v>
      </c>
      <c r="C98" s="359" t="s">
        <v>42</v>
      </c>
      <c r="D98" s="176"/>
      <c r="E98" s="177"/>
      <c r="F98" s="178"/>
      <c r="G98" s="178"/>
      <c r="H98" s="171">
        <f t="shared" si="17"/>
        <v>0</v>
      </c>
      <c r="I98" s="172">
        <f t="shared" si="18"/>
        <v>26</v>
      </c>
      <c r="J98" s="173">
        <v>26</v>
      </c>
    </row>
    <row r="99" spans="1:10" ht="15.6" customHeight="1" x14ac:dyDescent="0.25">
      <c r="A99" s="175" t="s">
        <v>9</v>
      </c>
      <c r="B99" s="190" t="s">
        <v>3</v>
      </c>
      <c r="C99" s="462">
        <v>177</v>
      </c>
      <c r="D99" s="189">
        <v>19</v>
      </c>
      <c r="E99" s="177"/>
      <c r="F99" s="178"/>
      <c r="G99" s="178"/>
      <c r="H99" s="171">
        <f t="shared" si="17"/>
        <v>19</v>
      </c>
      <c r="I99" s="172">
        <f t="shared" si="18"/>
        <v>143</v>
      </c>
      <c r="J99" s="173">
        <v>162</v>
      </c>
    </row>
    <row r="100" spans="1:10" ht="15.75" customHeight="1" x14ac:dyDescent="0.25">
      <c r="A100" s="175" t="s">
        <v>101</v>
      </c>
      <c r="B100" s="190" t="s">
        <v>3</v>
      </c>
      <c r="C100" s="450"/>
      <c r="D100" s="189"/>
      <c r="E100" s="177"/>
      <c r="F100" s="178"/>
      <c r="G100" s="178"/>
      <c r="H100" s="171">
        <f t="shared" si="17"/>
        <v>0</v>
      </c>
      <c r="I100" s="172">
        <f t="shared" si="18"/>
        <v>3</v>
      </c>
      <c r="J100" s="173">
        <v>3</v>
      </c>
    </row>
    <row r="101" spans="1:10" ht="15.6" customHeight="1" x14ac:dyDescent="0.25">
      <c r="A101" s="175" t="s">
        <v>142</v>
      </c>
      <c r="B101" s="190" t="s">
        <v>5</v>
      </c>
      <c r="C101" s="190">
        <v>96</v>
      </c>
      <c r="D101" s="189">
        <v>14</v>
      </c>
      <c r="E101" s="256"/>
      <c r="F101" s="220"/>
      <c r="G101" s="220"/>
      <c r="H101" s="171">
        <f t="shared" si="17"/>
        <v>14</v>
      </c>
      <c r="I101" s="172">
        <f>J101-H101</f>
        <v>57</v>
      </c>
      <c r="J101" s="173">
        <v>71</v>
      </c>
    </row>
    <row r="102" spans="1:10" ht="16.2" customHeight="1" x14ac:dyDescent="0.25">
      <c r="A102" s="175" t="s">
        <v>24</v>
      </c>
      <c r="B102" s="190" t="s">
        <v>3</v>
      </c>
      <c r="C102" s="460">
        <v>81</v>
      </c>
      <c r="D102" s="189">
        <v>22</v>
      </c>
      <c r="E102" s="177">
        <v>1</v>
      </c>
      <c r="F102" s="178"/>
      <c r="G102" s="178"/>
      <c r="H102" s="171">
        <f t="shared" si="17"/>
        <v>23</v>
      </c>
      <c r="I102" s="172">
        <f t="shared" si="18"/>
        <v>236</v>
      </c>
      <c r="J102" s="173">
        <v>259</v>
      </c>
    </row>
    <row r="103" spans="1:10" ht="16.2" customHeight="1" x14ac:dyDescent="0.25">
      <c r="A103" s="175" t="s">
        <v>223</v>
      </c>
      <c r="B103" s="190" t="s">
        <v>3</v>
      </c>
      <c r="C103" s="461"/>
      <c r="D103" s="189">
        <v>29</v>
      </c>
      <c r="E103" s="177"/>
      <c r="F103" s="178"/>
      <c r="G103" s="178"/>
      <c r="H103" s="171">
        <f t="shared" ref="H103" si="21">SUM(D103:G103)</f>
        <v>29</v>
      </c>
      <c r="I103" s="172">
        <f t="shared" si="18"/>
        <v>0</v>
      </c>
      <c r="J103" s="173">
        <v>29</v>
      </c>
    </row>
    <row r="104" spans="1:10" ht="16.2" customHeight="1" x14ac:dyDescent="0.25">
      <c r="A104" s="175" t="s">
        <v>115</v>
      </c>
      <c r="B104" s="190" t="s">
        <v>3</v>
      </c>
      <c r="C104" s="452"/>
      <c r="D104" s="189"/>
      <c r="E104" s="177"/>
      <c r="F104" s="178"/>
      <c r="G104" s="178"/>
      <c r="H104" s="171">
        <f t="shared" si="17"/>
        <v>0</v>
      </c>
      <c r="I104" s="172">
        <f t="shared" si="18"/>
        <v>1</v>
      </c>
      <c r="J104" s="173">
        <v>1</v>
      </c>
    </row>
    <row r="105" spans="1:10" ht="16.2" customHeight="1" x14ac:dyDescent="0.25">
      <c r="A105" s="175" t="s">
        <v>24</v>
      </c>
      <c r="B105" s="190" t="s">
        <v>5</v>
      </c>
      <c r="C105" s="359" t="s">
        <v>42</v>
      </c>
      <c r="D105" s="189"/>
      <c r="E105" s="256"/>
      <c r="F105" s="220"/>
      <c r="G105" s="220"/>
      <c r="H105" s="171">
        <f t="shared" si="17"/>
        <v>0</v>
      </c>
      <c r="I105" s="172">
        <f>J105-H105</f>
        <v>12</v>
      </c>
      <c r="J105" s="173">
        <v>12</v>
      </c>
    </row>
    <row r="106" spans="1:10" ht="16.2" customHeight="1" x14ac:dyDescent="0.25">
      <c r="A106" s="175" t="s">
        <v>150</v>
      </c>
      <c r="B106" s="190" t="s">
        <v>3</v>
      </c>
      <c r="C106" s="190">
        <v>136</v>
      </c>
      <c r="D106" s="189">
        <v>69</v>
      </c>
      <c r="E106" s="256"/>
      <c r="F106" s="220"/>
      <c r="G106" s="220"/>
      <c r="H106" s="171">
        <f t="shared" si="17"/>
        <v>69</v>
      </c>
      <c r="I106" s="172">
        <f t="shared" ref="I106:I107" si="22">J106-H106</f>
        <v>164</v>
      </c>
      <c r="J106" s="173">
        <v>233</v>
      </c>
    </row>
    <row r="107" spans="1:10" ht="31.5" customHeight="1" thickBot="1" x14ac:dyDescent="0.3">
      <c r="A107" s="260" t="s">
        <v>224</v>
      </c>
      <c r="B107" s="193" t="s">
        <v>5</v>
      </c>
      <c r="C107" s="193">
        <v>10</v>
      </c>
      <c r="D107" s="189">
        <v>12</v>
      </c>
      <c r="E107" s="256"/>
      <c r="F107" s="220"/>
      <c r="G107" s="220"/>
      <c r="H107" s="171">
        <f t="shared" ref="H107" si="23">SUM(D107:G107)</f>
        <v>12</v>
      </c>
      <c r="I107" s="172">
        <f t="shared" si="22"/>
        <v>0</v>
      </c>
      <c r="J107" s="173">
        <v>12</v>
      </c>
    </row>
    <row r="108" spans="1:10" ht="16.2" customHeight="1" x14ac:dyDescent="0.25">
      <c r="A108" s="175" t="s">
        <v>116</v>
      </c>
      <c r="B108" s="190" t="s">
        <v>3</v>
      </c>
      <c r="C108" s="462">
        <v>39</v>
      </c>
      <c r="D108" s="189">
        <v>12</v>
      </c>
      <c r="E108" s="256"/>
      <c r="F108" s="220"/>
      <c r="G108" s="220"/>
      <c r="H108" s="171">
        <f t="shared" si="17"/>
        <v>12</v>
      </c>
      <c r="I108" s="172">
        <f t="shared" si="18"/>
        <v>43</v>
      </c>
      <c r="J108" s="173">
        <v>55</v>
      </c>
    </row>
    <row r="109" spans="1:10" ht="16.2" customHeight="1" thickBot="1" x14ac:dyDescent="0.3">
      <c r="A109" s="175" t="s">
        <v>225</v>
      </c>
      <c r="B109" s="190" t="s">
        <v>3</v>
      </c>
      <c r="C109" s="450"/>
      <c r="D109" s="189">
        <v>59</v>
      </c>
      <c r="E109" s="256"/>
      <c r="F109" s="220"/>
      <c r="G109" s="220"/>
      <c r="H109" s="171">
        <f t="shared" ref="H109" si="24">SUM(D109:G109)</f>
        <v>59</v>
      </c>
      <c r="I109" s="172">
        <f t="shared" si="18"/>
        <v>0</v>
      </c>
      <c r="J109" s="173">
        <v>59</v>
      </c>
    </row>
    <row r="110" spans="1:10" ht="16.2" customHeight="1" x14ac:dyDescent="0.25">
      <c r="A110" s="218" t="s">
        <v>18</v>
      </c>
      <c r="B110" s="193" t="s">
        <v>3</v>
      </c>
      <c r="C110" s="462">
        <v>56</v>
      </c>
      <c r="D110" s="189">
        <v>15</v>
      </c>
      <c r="E110" s="256"/>
      <c r="F110" s="220"/>
      <c r="G110" s="220"/>
      <c r="H110" s="171">
        <f t="shared" si="17"/>
        <v>15</v>
      </c>
      <c r="I110" s="172">
        <f t="shared" si="18"/>
        <v>45</v>
      </c>
      <c r="J110" s="173">
        <v>60</v>
      </c>
    </row>
    <row r="111" spans="1:10" ht="16.2" customHeight="1" x14ac:dyDescent="0.25">
      <c r="A111" s="218" t="s">
        <v>226</v>
      </c>
      <c r="B111" s="193" t="s">
        <v>3</v>
      </c>
      <c r="C111" s="450"/>
      <c r="D111" s="189">
        <v>11</v>
      </c>
      <c r="E111" s="256"/>
      <c r="F111" s="220"/>
      <c r="G111" s="220"/>
      <c r="H111" s="171">
        <f t="shared" ref="H111" si="25">SUM(D111:G111)</f>
        <v>11</v>
      </c>
      <c r="I111" s="172">
        <f t="shared" si="18"/>
        <v>0</v>
      </c>
      <c r="J111" s="173">
        <v>11</v>
      </c>
    </row>
    <row r="112" spans="1:10" ht="16.2" customHeight="1" x14ac:dyDescent="0.25">
      <c r="A112" s="218" t="s">
        <v>107</v>
      </c>
      <c r="B112" s="193" t="s">
        <v>3</v>
      </c>
      <c r="C112" s="359" t="s">
        <v>42</v>
      </c>
      <c r="D112" s="189"/>
      <c r="E112" s="256"/>
      <c r="F112" s="220"/>
      <c r="G112" s="220"/>
      <c r="H112" s="171">
        <f t="shared" si="17"/>
        <v>0</v>
      </c>
      <c r="I112" s="172">
        <f t="shared" si="18"/>
        <v>4</v>
      </c>
      <c r="J112" s="173">
        <v>4</v>
      </c>
    </row>
    <row r="113" spans="1:11" ht="16.2" customHeight="1" x14ac:dyDescent="0.25">
      <c r="A113" s="175" t="s">
        <v>102</v>
      </c>
      <c r="B113" s="193" t="s">
        <v>3</v>
      </c>
      <c r="C113" s="359" t="s">
        <v>42</v>
      </c>
      <c r="D113" s="189"/>
      <c r="E113" s="256"/>
      <c r="F113" s="220"/>
      <c r="G113" s="220"/>
      <c r="H113" s="171">
        <f t="shared" si="17"/>
        <v>0</v>
      </c>
      <c r="I113" s="172">
        <f t="shared" si="18"/>
        <v>40</v>
      </c>
      <c r="J113" s="173">
        <v>40</v>
      </c>
    </row>
    <row r="114" spans="1:11" ht="16.2" customHeight="1" x14ac:dyDescent="0.25">
      <c r="A114" s="175" t="s">
        <v>237</v>
      </c>
      <c r="B114" s="193" t="s">
        <v>3</v>
      </c>
      <c r="C114" s="359" t="s">
        <v>42</v>
      </c>
      <c r="D114" s="189"/>
      <c r="E114" s="256"/>
      <c r="F114" s="220"/>
      <c r="G114" s="220"/>
      <c r="H114" s="171">
        <f t="shared" ref="H114" si="26">SUM(D114:G114)</f>
        <v>0</v>
      </c>
      <c r="I114" s="172">
        <f t="shared" si="18"/>
        <v>1</v>
      </c>
      <c r="J114" s="173">
        <v>1</v>
      </c>
    </row>
    <row r="115" spans="1:11" ht="16.2" customHeight="1" x14ac:dyDescent="0.25">
      <c r="A115" s="175" t="s">
        <v>11</v>
      </c>
      <c r="B115" s="193" t="s">
        <v>5</v>
      </c>
      <c r="C115" s="359" t="s">
        <v>238</v>
      </c>
      <c r="D115" s="189">
        <v>13</v>
      </c>
      <c r="E115" s="256"/>
      <c r="F115" s="220"/>
      <c r="G115" s="220"/>
      <c r="H115" s="171">
        <f t="shared" si="17"/>
        <v>13</v>
      </c>
      <c r="I115" s="172">
        <f t="shared" si="18"/>
        <v>61</v>
      </c>
      <c r="J115" s="173">
        <v>74</v>
      </c>
    </row>
    <row r="116" spans="1:11" ht="15.6" customHeight="1" x14ac:dyDescent="0.25">
      <c r="A116" s="192" t="s">
        <v>182</v>
      </c>
      <c r="B116" s="193" t="s">
        <v>5</v>
      </c>
      <c r="C116" s="193"/>
      <c r="D116" s="189">
        <v>2</v>
      </c>
      <c r="E116" s="256"/>
      <c r="F116" s="220"/>
      <c r="G116" s="220"/>
      <c r="H116" s="171">
        <f t="shared" si="17"/>
        <v>2</v>
      </c>
      <c r="I116" s="172">
        <f t="shared" si="18"/>
        <v>1</v>
      </c>
      <c r="J116" s="173">
        <v>3</v>
      </c>
    </row>
    <row r="117" spans="1:11" ht="30.75" customHeight="1" x14ac:dyDescent="0.25">
      <c r="A117" s="175" t="s">
        <v>133</v>
      </c>
      <c r="B117" s="193" t="s">
        <v>5</v>
      </c>
      <c r="C117" s="357" t="s">
        <v>94</v>
      </c>
      <c r="D117" s="189"/>
      <c r="E117" s="256"/>
      <c r="F117" s="220"/>
      <c r="G117" s="220"/>
      <c r="H117" s="171">
        <f t="shared" si="17"/>
        <v>0</v>
      </c>
      <c r="I117" s="172">
        <f t="shared" si="18"/>
        <v>32</v>
      </c>
      <c r="J117" s="173">
        <v>32</v>
      </c>
    </row>
    <row r="118" spans="1:11" ht="15.6" customHeight="1" x14ac:dyDescent="0.25">
      <c r="A118" s="175" t="s">
        <v>23</v>
      </c>
      <c r="B118" s="193" t="s">
        <v>5</v>
      </c>
      <c r="C118" s="357" t="s">
        <v>94</v>
      </c>
      <c r="D118" s="189"/>
      <c r="E118" s="256"/>
      <c r="F118" s="220"/>
      <c r="G118" s="220"/>
      <c r="H118" s="171">
        <f t="shared" si="17"/>
        <v>0</v>
      </c>
      <c r="I118" s="172">
        <f t="shared" si="18"/>
        <v>5</v>
      </c>
      <c r="J118" s="173">
        <v>5</v>
      </c>
    </row>
    <row r="119" spans="1:11" ht="15.6" customHeight="1" x14ac:dyDescent="0.25">
      <c r="A119" s="175" t="s">
        <v>134</v>
      </c>
      <c r="B119" s="193" t="s">
        <v>3</v>
      </c>
      <c r="C119" s="357" t="s">
        <v>94</v>
      </c>
      <c r="D119" s="189"/>
      <c r="E119" s="256"/>
      <c r="F119" s="220"/>
      <c r="G119" s="220"/>
      <c r="H119" s="171">
        <f t="shared" si="17"/>
        <v>0</v>
      </c>
      <c r="I119" s="172">
        <f t="shared" si="18"/>
        <v>303</v>
      </c>
      <c r="J119" s="173">
        <v>303</v>
      </c>
    </row>
    <row r="120" spans="1:11" ht="15.75" customHeight="1" x14ac:dyDescent="0.25">
      <c r="A120" s="258" t="s">
        <v>135</v>
      </c>
      <c r="B120" s="193" t="s">
        <v>3</v>
      </c>
      <c r="C120" s="357" t="s">
        <v>94</v>
      </c>
      <c r="D120" s="189">
        <v>23</v>
      </c>
      <c r="E120" s="256"/>
      <c r="F120" s="220"/>
      <c r="G120" s="220"/>
      <c r="H120" s="171">
        <f t="shared" si="17"/>
        <v>23</v>
      </c>
      <c r="I120" s="172">
        <f t="shared" si="18"/>
        <v>528</v>
      </c>
      <c r="J120" s="173">
        <v>551</v>
      </c>
    </row>
    <row r="121" spans="1:11" ht="15.75" customHeight="1" x14ac:dyDescent="0.25">
      <c r="A121" s="175" t="s">
        <v>62</v>
      </c>
      <c r="B121" s="193" t="s">
        <v>3</v>
      </c>
      <c r="C121" s="357" t="s">
        <v>94</v>
      </c>
      <c r="D121" s="189"/>
      <c r="E121" s="256"/>
      <c r="F121" s="220"/>
      <c r="G121" s="220"/>
      <c r="H121" s="171">
        <f t="shared" si="17"/>
        <v>0</v>
      </c>
      <c r="I121" s="172">
        <f t="shared" si="18"/>
        <v>29</v>
      </c>
      <c r="J121" s="173">
        <v>29</v>
      </c>
    </row>
    <row r="122" spans="1:11" ht="15.6" customHeight="1" x14ac:dyDescent="0.25">
      <c r="A122" s="175" t="s">
        <v>161</v>
      </c>
      <c r="B122" s="193" t="s">
        <v>3</v>
      </c>
      <c r="C122" s="357" t="s">
        <v>94</v>
      </c>
      <c r="D122" s="189"/>
      <c r="E122" s="256"/>
      <c r="F122" s="220"/>
      <c r="G122" s="220"/>
      <c r="H122" s="171">
        <f t="shared" si="17"/>
        <v>0</v>
      </c>
      <c r="I122" s="172">
        <f t="shared" si="18"/>
        <v>16</v>
      </c>
      <c r="J122" s="173">
        <v>16</v>
      </c>
    </row>
    <row r="123" spans="1:11" ht="15.6" customHeight="1" x14ac:dyDescent="0.25">
      <c r="A123" s="175" t="s">
        <v>47</v>
      </c>
      <c r="B123" s="193" t="s">
        <v>3</v>
      </c>
      <c r="C123" s="357" t="s">
        <v>94</v>
      </c>
      <c r="D123" s="189"/>
      <c r="E123" s="256"/>
      <c r="F123" s="220"/>
      <c r="G123" s="220"/>
      <c r="H123" s="171">
        <f t="shared" si="17"/>
        <v>0</v>
      </c>
      <c r="I123" s="172">
        <f t="shared" si="18"/>
        <v>3</v>
      </c>
      <c r="J123" s="173">
        <v>3</v>
      </c>
    </row>
    <row r="124" spans="1:11" ht="15.6" customHeight="1" x14ac:dyDescent="0.25">
      <c r="A124" s="175" t="s">
        <v>48</v>
      </c>
      <c r="B124" s="193" t="s">
        <v>3</v>
      </c>
      <c r="C124" s="357" t="s">
        <v>94</v>
      </c>
      <c r="D124" s="189"/>
      <c r="E124" s="256"/>
      <c r="F124" s="220"/>
      <c r="G124" s="220"/>
      <c r="H124" s="171">
        <f t="shared" si="17"/>
        <v>0</v>
      </c>
      <c r="I124" s="172">
        <f t="shared" si="18"/>
        <v>30</v>
      </c>
      <c r="J124" s="173">
        <v>30</v>
      </c>
    </row>
    <row r="125" spans="1:11" ht="15.6" customHeight="1" x14ac:dyDescent="0.25">
      <c r="A125" s="175" t="s">
        <v>89</v>
      </c>
      <c r="B125" s="193" t="s">
        <v>3</v>
      </c>
      <c r="C125" s="357" t="s">
        <v>94</v>
      </c>
      <c r="D125" s="261"/>
      <c r="E125" s="256"/>
      <c r="F125" s="220"/>
      <c r="G125" s="220"/>
      <c r="H125" s="171">
        <f t="shared" si="17"/>
        <v>0</v>
      </c>
      <c r="I125" s="172">
        <f t="shared" si="18"/>
        <v>1</v>
      </c>
      <c r="J125" s="173">
        <v>1</v>
      </c>
    </row>
    <row r="126" spans="1:11" ht="16.2" customHeight="1" x14ac:dyDescent="0.25">
      <c r="A126" s="175" t="s">
        <v>49</v>
      </c>
      <c r="B126" s="193" t="s">
        <v>3</v>
      </c>
      <c r="C126" s="357" t="s">
        <v>94</v>
      </c>
      <c r="D126" s="261"/>
      <c r="E126" s="256"/>
      <c r="F126" s="220"/>
      <c r="G126" s="220"/>
      <c r="H126" s="171">
        <f t="shared" si="17"/>
        <v>0</v>
      </c>
      <c r="I126" s="172">
        <f t="shared" si="18"/>
        <v>229</v>
      </c>
      <c r="J126" s="173">
        <v>229</v>
      </c>
      <c r="K126" s="179"/>
    </row>
    <row r="127" spans="1:11" ht="16.2" customHeight="1" x14ac:dyDescent="0.25">
      <c r="A127" s="175" t="s">
        <v>120</v>
      </c>
      <c r="B127" s="193" t="s">
        <v>3</v>
      </c>
      <c r="C127" s="357" t="s">
        <v>94</v>
      </c>
      <c r="D127" s="261">
        <v>7</v>
      </c>
      <c r="E127" s="256"/>
      <c r="F127" s="220"/>
      <c r="G127" s="220"/>
      <c r="H127" s="171">
        <f t="shared" si="17"/>
        <v>7</v>
      </c>
      <c r="I127" s="172">
        <f t="shared" si="18"/>
        <v>48</v>
      </c>
      <c r="J127" s="173">
        <v>55</v>
      </c>
      <c r="K127" s="180"/>
    </row>
    <row r="128" spans="1:11" ht="16.2" customHeight="1" x14ac:dyDescent="0.25">
      <c r="A128" s="258" t="s">
        <v>90</v>
      </c>
      <c r="B128" s="193" t="s">
        <v>3</v>
      </c>
      <c r="C128" s="357" t="s">
        <v>94</v>
      </c>
      <c r="D128" s="189"/>
      <c r="E128" s="256"/>
      <c r="F128" s="220"/>
      <c r="G128" s="220"/>
      <c r="H128" s="171">
        <f t="shared" si="17"/>
        <v>0</v>
      </c>
      <c r="I128" s="172">
        <f t="shared" si="18"/>
        <v>327</v>
      </c>
      <c r="J128" s="173">
        <v>327</v>
      </c>
    </row>
    <row r="129" spans="1:11" ht="16.2" customHeight="1" x14ac:dyDescent="0.25">
      <c r="A129" s="258" t="s">
        <v>201</v>
      </c>
      <c r="B129" s="193" t="s">
        <v>3</v>
      </c>
      <c r="C129" s="357" t="s">
        <v>94</v>
      </c>
      <c r="D129" s="189"/>
      <c r="E129" s="256"/>
      <c r="F129" s="220"/>
      <c r="G129" s="220"/>
      <c r="H129" s="171">
        <f t="shared" ref="H129" si="27">SUM(D129:G129)</f>
        <v>0</v>
      </c>
      <c r="I129" s="172">
        <f t="shared" si="18"/>
        <v>1</v>
      </c>
      <c r="J129" s="173">
        <v>1</v>
      </c>
    </row>
    <row r="130" spans="1:11" ht="16.2" customHeight="1" x14ac:dyDescent="0.25">
      <c r="A130" s="258" t="s">
        <v>140</v>
      </c>
      <c r="B130" s="193" t="s">
        <v>3</v>
      </c>
      <c r="C130" s="357" t="s">
        <v>94</v>
      </c>
      <c r="D130" s="189"/>
      <c r="E130" s="256"/>
      <c r="F130" s="220"/>
      <c r="G130" s="220"/>
      <c r="H130" s="171">
        <f t="shared" si="17"/>
        <v>0</v>
      </c>
      <c r="I130" s="172">
        <f t="shared" si="18"/>
        <v>28</v>
      </c>
      <c r="J130" s="173">
        <v>28</v>
      </c>
    </row>
    <row r="131" spans="1:11" ht="16.2" customHeight="1" x14ac:dyDescent="0.25">
      <c r="A131" s="175" t="s">
        <v>57</v>
      </c>
      <c r="B131" s="193" t="s">
        <v>3</v>
      </c>
      <c r="C131" s="357" t="s">
        <v>94</v>
      </c>
      <c r="D131" s="189"/>
      <c r="E131" s="256"/>
      <c r="F131" s="220"/>
      <c r="G131" s="220"/>
      <c r="H131" s="171">
        <f t="shared" si="17"/>
        <v>0</v>
      </c>
      <c r="I131" s="172">
        <f t="shared" si="18"/>
        <v>27</v>
      </c>
      <c r="J131" s="173">
        <v>27</v>
      </c>
    </row>
    <row r="132" spans="1:11" ht="30.75" customHeight="1" x14ac:dyDescent="0.25">
      <c r="A132" s="175" t="s">
        <v>95</v>
      </c>
      <c r="B132" s="193" t="s">
        <v>3</v>
      </c>
      <c r="C132" s="357" t="s">
        <v>94</v>
      </c>
      <c r="D132" s="189"/>
      <c r="E132" s="256"/>
      <c r="F132" s="220"/>
      <c r="G132" s="220"/>
      <c r="H132" s="171">
        <f t="shared" si="17"/>
        <v>0</v>
      </c>
      <c r="I132" s="172">
        <f t="shared" si="18"/>
        <v>3</v>
      </c>
      <c r="J132" s="173">
        <v>3</v>
      </c>
    </row>
    <row r="133" spans="1:11" ht="32.25" customHeight="1" x14ac:dyDescent="0.25">
      <c r="A133" s="262" t="s">
        <v>26</v>
      </c>
      <c r="B133" s="196"/>
      <c r="C133" s="196"/>
      <c r="D133" s="263">
        <f>SUM(D88:D132)</f>
        <v>454</v>
      </c>
      <c r="E133" s="264">
        <f t="shared" ref="E133:J133" si="28">SUM(E88:E132)</f>
        <v>1</v>
      </c>
      <c r="F133" s="200">
        <f t="shared" si="28"/>
        <v>0</v>
      </c>
      <c r="G133" s="200">
        <f t="shared" si="28"/>
        <v>1</v>
      </c>
      <c r="H133" s="201">
        <f t="shared" si="28"/>
        <v>456</v>
      </c>
      <c r="I133" s="200">
        <f t="shared" si="28"/>
        <v>2846</v>
      </c>
      <c r="J133" s="197">
        <f t="shared" si="28"/>
        <v>3302</v>
      </c>
    </row>
    <row r="134" spans="1:11" ht="15.6" customHeight="1" x14ac:dyDescent="0.25">
      <c r="A134" s="265" t="s">
        <v>27</v>
      </c>
      <c r="B134" s="205"/>
      <c r="C134" s="205"/>
      <c r="D134" s="266">
        <f>SUM(D133)</f>
        <v>454</v>
      </c>
      <c r="E134" s="267">
        <f t="shared" ref="E134:I134" si="29">SUM(E133)</f>
        <v>1</v>
      </c>
      <c r="F134" s="267">
        <f t="shared" si="29"/>
        <v>0</v>
      </c>
      <c r="G134" s="267">
        <f t="shared" si="29"/>
        <v>1</v>
      </c>
      <c r="H134" s="267">
        <f t="shared" si="29"/>
        <v>456</v>
      </c>
      <c r="I134" s="267">
        <f t="shared" si="29"/>
        <v>2846</v>
      </c>
      <c r="J134" s="268">
        <f>SUM(J88:J132)</f>
        <v>3302</v>
      </c>
    </row>
    <row r="135" spans="1:11" s="272" customFormat="1" ht="15.75" customHeight="1" x14ac:dyDescent="0.25">
      <c r="A135" s="269"/>
      <c r="B135" s="270"/>
      <c r="C135" s="270"/>
      <c r="D135" s="271"/>
      <c r="E135" s="271"/>
      <c r="F135" s="271"/>
      <c r="G135" s="271"/>
      <c r="H135" s="271"/>
      <c r="I135" s="271"/>
      <c r="J135" s="271"/>
    </row>
    <row r="136" spans="1:11" s="272" customFormat="1" ht="15.75" customHeight="1" x14ac:dyDescent="0.25">
      <c r="A136" s="240" t="s">
        <v>149</v>
      </c>
      <c r="B136" s="240"/>
      <c r="C136" s="240"/>
      <c r="D136" s="241"/>
      <c r="E136" s="242"/>
      <c r="F136" s="242"/>
      <c r="G136" s="271"/>
      <c r="H136" s="271"/>
      <c r="I136" s="271"/>
      <c r="J136" s="271"/>
    </row>
    <row r="137" spans="1:11" s="272" customFormat="1" ht="15.75" customHeight="1" x14ac:dyDescent="0.25">
      <c r="A137" s="269"/>
      <c r="B137" s="270"/>
      <c r="C137" s="270"/>
      <c r="D137" s="271"/>
      <c r="E137" s="271"/>
      <c r="F137" s="271"/>
      <c r="G137" s="271"/>
      <c r="H137" s="271"/>
      <c r="I137" s="271"/>
      <c r="J137" s="271"/>
    </row>
    <row r="138" spans="1:11" ht="15.6" customHeight="1" x14ac:dyDescent="0.25">
      <c r="A138" s="246"/>
      <c r="B138" s="247"/>
      <c r="C138" s="247"/>
      <c r="D138" s="249"/>
      <c r="E138" s="250"/>
      <c r="F138" s="250"/>
      <c r="G138" s="251"/>
      <c r="H138" s="244"/>
      <c r="I138" s="244"/>
      <c r="J138" s="159"/>
    </row>
    <row r="139" spans="1:11" ht="15.6" customHeight="1" x14ac:dyDescent="0.25">
      <c r="A139" s="246"/>
      <c r="B139" s="247"/>
      <c r="C139" s="247"/>
      <c r="D139" s="249"/>
      <c r="E139" s="250"/>
      <c r="F139" s="250"/>
      <c r="G139" s="251"/>
      <c r="H139" s="244"/>
      <c r="I139" s="244"/>
      <c r="J139" s="159"/>
    </row>
    <row r="140" spans="1:11" s="164" customFormat="1" ht="15.6" customHeight="1" x14ac:dyDescent="0.3">
      <c r="A140" s="157" t="s">
        <v>236</v>
      </c>
      <c r="B140" s="162"/>
      <c r="C140" s="162"/>
      <c r="D140" s="165"/>
      <c r="E140" s="253"/>
      <c r="F140" s="253"/>
      <c r="G140" s="254"/>
      <c r="H140" s="244"/>
      <c r="I140" s="244"/>
      <c r="J140" s="251"/>
    </row>
    <row r="141" spans="1:11" s="272" customFormat="1" ht="15.75" customHeight="1" x14ac:dyDescent="0.25">
      <c r="A141" s="269"/>
      <c r="B141" s="270"/>
      <c r="C141" s="270"/>
      <c r="D141" s="271"/>
      <c r="E141" s="271"/>
      <c r="F141" s="271"/>
      <c r="G141" s="271"/>
      <c r="H141" s="271"/>
      <c r="I141" s="271"/>
      <c r="J141" s="271"/>
    </row>
    <row r="142" spans="1:11" ht="15.6" customHeight="1" thickBot="1" x14ac:dyDescent="0.3">
      <c r="A142" s="269"/>
      <c r="B142" s="270"/>
      <c r="C142" s="270"/>
      <c r="D142" s="271"/>
      <c r="E142" s="271"/>
      <c r="F142" s="271"/>
      <c r="G142" s="271"/>
      <c r="H142" s="271"/>
      <c r="I142" s="271"/>
      <c r="J142" s="271"/>
      <c r="K142" s="180"/>
    </row>
    <row r="143" spans="1:11" s="164" customFormat="1" ht="82.5" customHeight="1" x14ac:dyDescent="0.25">
      <c r="A143" s="463" t="s">
        <v>1</v>
      </c>
      <c r="B143" s="438" t="s">
        <v>21</v>
      </c>
      <c r="C143" s="465" t="s">
        <v>234</v>
      </c>
      <c r="D143" s="440" t="s">
        <v>169</v>
      </c>
      <c r="E143" s="442" t="s">
        <v>170</v>
      </c>
      <c r="F143" s="444" t="s">
        <v>70</v>
      </c>
      <c r="G143" s="444" t="s">
        <v>187</v>
      </c>
      <c r="H143" s="453" t="s">
        <v>171</v>
      </c>
      <c r="I143" s="455" t="s">
        <v>41</v>
      </c>
      <c r="J143" s="440" t="s">
        <v>172</v>
      </c>
    </row>
    <row r="144" spans="1:11" ht="22.5" customHeight="1" thickBot="1" x14ac:dyDescent="0.3">
      <c r="A144" s="464"/>
      <c r="B144" s="439"/>
      <c r="C144" s="466"/>
      <c r="D144" s="441"/>
      <c r="E144" s="443"/>
      <c r="F144" s="445"/>
      <c r="G144" s="446"/>
      <c r="H144" s="454"/>
      <c r="I144" s="456"/>
      <c r="J144" s="447"/>
    </row>
    <row r="145" spans="1:10" ht="15.75" customHeight="1" x14ac:dyDescent="0.25">
      <c r="A145" s="167" t="s">
        <v>192</v>
      </c>
      <c r="B145" s="188" t="s">
        <v>3</v>
      </c>
      <c r="C145" s="360">
        <v>145</v>
      </c>
      <c r="D145" s="273">
        <v>129</v>
      </c>
      <c r="E145" s="169"/>
      <c r="F145" s="169"/>
      <c r="G145" s="170">
        <v>1</v>
      </c>
      <c r="H145" s="171">
        <f>SUM(D145:G145)</f>
        <v>130</v>
      </c>
      <c r="I145" s="274">
        <f t="shared" ref="I145:I147" si="30">J145-H145</f>
        <v>472</v>
      </c>
      <c r="J145" s="173">
        <v>602</v>
      </c>
    </row>
    <row r="146" spans="1:10" ht="15.75" customHeight="1" x14ac:dyDescent="0.25">
      <c r="A146" s="175" t="s">
        <v>28</v>
      </c>
      <c r="B146" s="190" t="s">
        <v>5</v>
      </c>
      <c r="C146" s="361">
        <v>74</v>
      </c>
      <c r="D146" s="189">
        <v>30</v>
      </c>
      <c r="E146" s="256"/>
      <c r="F146" s="256"/>
      <c r="G146" s="220"/>
      <c r="H146" s="171">
        <f>SUM(D146:G146)</f>
        <v>30</v>
      </c>
      <c r="I146" s="172">
        <f t="shared" si="30"/>
        <v>112</v>
      </c>
      <c r="J146" s="173">
        <v>142</v>
      </c>
    </row>
    <row r="147" spans="1:10" ht="15.75" customHeight="1" x14ac:dyDescent="0.25">
      <c r="A147" s="192" t="s">
        <v>182</v>
      </c>
      <c r="B147" s="190" t="s">
        <v>5</v>
      </c>
      <c r="C147" s="361"/>
      <c r="D147" s="189">
        <v>1</v>
      </c>
      <c r="E147" s="256"/>
      <c r="F147" s="256"/>
      <c r="G147" s="220"/>
      <c r="H147" s="171">
        <f>SUM(D147:G147)</f>
        <v>1</v>
      </c>
      <c r="I147" s="172">
        <f t="shared" si="30"/>
        <v>1</v>
      </c>
      <c r="J147" s="173">
        <v>2</v>
      </c>
    </row>
    <row r="148" spans="1:10" ht="15.75" customHeight="1" x14ac:dyDescent="0.25">
      <c r="A148" s="262" t="s">
        <v>29</v>
      </c>
      <c r="B148" s="196"/>
      <c r="C148" s="362"/>
      <c r="D148" s="197">
        <f>SUM(D145:D147)</f>
        <v>160</v>
      </c>
      <c r="E148" s="198">
        <f t="shared" ref="E148:J148" si="31">SUM(E145:E147)</f>
        <v>0</v>
      </c>
      <c r="F148" s="199">
        <f t="shared" si="31"/>
        <v>0</v>
      </c>
      <c r="G148" s="199">
        <f t="shared" si="31"/>
        <v>1</v>
      </c>
      <c r="H148" s="201">
        <f t="shared" si="31"/>
        <v>161</v>
      </c>
      <c r="I148" s="200">
        <f t="shared" si="31"/>
        <v>585</v>
      </c>
      <c r="J148" s="197">
        <f t="shared" si="31"/>
        <v>746</v>
      </c>
    </row>
    <row r="149" spans="1:10" ht="15.6" customHeight="1" x14ac:dyDescent="0.25">
      <c r="A149" s="175" t="s">
        <v>30</v>
      </c>
      <c r="B149" s="175" t="s">
        <v>3</v>
      </c>
      <c r="C149" s="174">
        <v>168</v>
      </c>
      <c r="D149" s="176">
        <v>153</v>
      </c>
      <c r="E149" s="256"/>
      <c r="F149" s="256"/>
      <c r="G149" s="178"/>
      <c r="H149" s="171">
        <f t="shared" ref="H149:H159" si="32">SUM(D149:G149)</f>
        <v>153</v>
      </c>
      <c r="I149" s="172">
        <f t="shared" ref="I149:I159" si="33">J149-H149</f>
        <v>483</v>
      </c>
      <c r="J149" s="173">
        <v>636</v>
      </c>
    </row>
    <row r="150" spans="1:10" ht="15.75" customHeight="1" x14ac:dyDescent="0.25">
      <c r="A150" s="175" t="s">
        <v>15</v>
      </c>
      <c r="B150" s="175" t="s">
        <v>3</v>
      </c>
      <c r="C150" s="448">
        <v>47</v>
      </c>
      <c r="D150" s="176">
        <v>29</v>
      </c>
      <c r="E150" s="256"/>
      <c r="F150" s="256"/>
      <c r="G150" s="220">
        <v>1</v>
      </c>
      <c r="H150" s="171">
        <f t="shared" si="32"/>
        <v>30</v>
      </c>
      <c r="I150" s="172">
        <f t="shared" si="33"/>
        <v>129</v>
      </c>
      <c r="J150" s="173">
        <v>159</v>
      </c>
    </row>
    <row r="151" spans="1:10" ht="16.2" customHeight="1" x14ac:dyDescent="0.25">
      <c r="A151" s="175" t="s">
        <v>163</v>
      </c>
      <c r="B151" s="175" t="s">
        <v>3</v>
      </c>
      <c r="C151" s="449"/>
      <c r="D151" s="176">
        <v>1</v>
      </c>
      <c r="E151" s="256"/>
      <c r="F151" s="256"/>
      <c r="G151" s="178"/>
      <c r="H151" s="171">
        <f t="shared" si="32"/>
        <v>1</v>
      </c>
      <c r="I151" s="172">
        <f t="shared" si="33"/>
        <v>3</v>
      </c>
      <c r="J151" s="173">
        <v>4</v>
      </c>
    </row>
    <row r="152" spans="1:10" ht="16.2" customHeight="1" x14ac:dyDescent="0.25">
      <c r="A152" s="175" t="s">
        <v>164</v>
      </c>
      <c r="B152" s="175" t="s">
        <v>3</v>
      </c>
      <c r="C152" s="449"/>
      <c r="D152" s="176">
        <v>17</v>
      </c>
      <c r="E152" s="256"/>
      <c r="F152" s="256"/>
      <c r="G152" s="220"/>
      <c r="H152" s="171">
        <f t="shared" si="32"/>
        <v>17</v>
      </c>
      <c r="I152" s="172">
        <f t="shared" si="33"/>
        <v>8</v>
      </c>
      <c r="J152" s="173">
        <v>25</v>
      </c>
    </row>
    <row r="153" spans="1:10" ht="17.25" customHeight="1" x14ac:dyDescent="0.25">
      <c r="A153" s="175" t="s">
        <v>84</v>
      </c>
      <c r="B153" s="175" t="s">
        <v>5</v>
      </c>
      <c r="C153" s="174">
        <v>89</v>
      </c>
      <c r="D153" s="176"/>
      <c r="E153" s="256"/>
      <c r="F153" s="256"/>
      <c r="G153" s="220"/>
      <c r="H153" s="171">
        <f t="shared" si="32"/>
        <v>0</v>
      </c>
      <c r="I153" s="172">
        <f t="shared" si="33"/>
        <v>183</v>
      </c>
      <c r="J153" s="173">
        <v>183</v>
      </c>
    </row>
    <row r="154" spans="1:10" s="160" customFormat="1" ht="32.1" customHeight="1" x14ac:dyDescent="0.25">
      <c r="A154" s="175" t="s">
        <v>139</v>
      </c>
      <c r="B154" s="175" t="s">
        <v>5</v>
      </c>
      <c r="C154" s="363" t="s">
        <v>94</v>
      </c>
      <c r="D154" s="176"/>
      <c r="E154" s="256"/>
      <c r="F154" s="256">
        <v>8</v>
      </c>
      <c r="G154" s="220"/>
      <c r="H154" s="171">
        <f t="shared" si="32"/>
        <v>8</v>
      </c>
      <c r="I154" s="172">
        <f t="shared" si="33"/>
        <v>4</v>
      </c>
      <c r="J154" s="173">
        <v>12</v>
      </c>
    </row>
    <row r="155" spans="1:10" s="275" customFormat="1" ht="15.6" customHeight="1" x14ac:dyDescent="0.25">
      <c r="A155" s="175" t="s">
        <v>59</v>
      </c>
      <c r="B155" s="175" t="s">
        <v>5</v>
      </c>
      <c r="C155" s="174">
        <v>44</v>
      </c>
      <c r="D155" s="176">
        <v>21</v>
      </c>
      <c r="E155" s="256"/>
      <c r="F155" s="256"/>
      <c r="G155" s="256"/>
      <c r="H155" s="171">
        <f t="shared" si="32"/>
        <v>21</v>
      </c>
      <c r="I155" s="172">
        <f t="shared" si="33"/>
        <v>99</v>
      </c>
      <c r="J155" s="173">
        <v>120</v>
      </c>
    </row>
    <row r="156" spans="1:10" s="275" customFormat="1" ht="15" customHeight="1" x14ac:dyDescent="0.25">
      <c r="A156" s="175" t="s">
        <v>96</v>
      </c>
      <c r="B156" s="175" t="s">
        <v>3</v>
      </c>
      <c r="C156" s="359" t="s">
        <v>42</v>
      </c>
      <c r="D156" s="176"/>
      <c r="E156" s="256"/>
      <c r="F156" s="256"/>
      <c r="G156" s="256"/>
      <c r="H156" s="171">
        <f t="shared" si="32"/>
        <v>0</v>
      </c>
      <c r="I156" s="172">
        <f t="shared" si="33"/>
        <v>1</v>
      </c>
      <c r="J156" s="173">
        <v>1</v>
      </c>
    </row>
    <row r="157" spans="1:10" s="275" customFormat="1" ht="15.6" customHeight="1" x14ac:dyDescent="0.25">
      <c r="A157" s="175" t="s">
        <v>18</v>
      </c>
      <c r="B157" s="175" t="s">
        <v>3</v>
      </c>
      <c r="C157" s="448">
        <v>68</v>
      </c>
      <c r="D157" s="176">
        <v>63</v>
      </c>
      <c r="E157" s="256"/>
      <c r="F157" s="256"/>
      <c r="G157" s="256"/>
      <c r="H157" s="171">
        <f t="shared" si="32"/>
        <v>63</v>
      </c>
      <c r="I157" s="172">
        <f t="shared" si="33"/>
        <v>108</v>
      </c>
      <c r="J157" s="173">
        <v>171</v>
      </c>
    </row>
    <row r="158" spans="1:10" s="275" customFormat="1" ht="16.2" customHeight="1" x14ac:dyDescent="0.25">
      <c r="A158" s="175" t="s">
        <v>165</v>
      </c>
      <c r="B158" s="175" t="s">
        <v>3</v>
      </c>
      <c r="C158" s="449"/>
      <c r="D158" s="176"/>
      <c r="E158" s="256"/>
      <c r="F158" s="256"/>
      <c r="G158" s="256"/>
      <c r="H158" s="171">
        <f t="shared" si="32"/>
        <v>0</v>
      </c>
      <c r="I158" s="172">
        <f t="shared" si="33"/>
        <v>1</v>
      </c>
      <c r="J158" s="173">
        <v>1</v>
      </c>
    </row>
    <row r="159" spans="1:10" s="160" customFormat="1" ht="16.2" customHeight="1" x14ac:dyDescent="0.25">
      <c r="A159" s="175" t="s">
        <v>166</v>
      </c>
      <c r="B159" s="175" t="s">
        <v>3</v>
      </c>
      <c r="C159" s="450"/>
      <c r="D159" s="176">
        <v>2</v>
      </c>
      <c r="E159" s="256"/>
      <c r="F159" s="256"/>
      <c r="G159" s="256"/>
      <c r="H159" s="171">
        <f t="shared" si="32"/>
        <v>2</v>
      </c>
      <c r="I159" s="172">
        <f t="shared" si="33"/>
        <v>4</v>
      </c>
      <c r="J159" s="173">
        <v>6</v>
      </c>
    </row>
    <row r="160" spans="1:10" s="160" customFormat="1" ht="29.25" customHeight="1" x14ac:dyDescent="0.25">
      <c r="A160" s="262" t="s">
        <v>31</v>
      </c>
      <c r="B160" s="196"/>
      <c r="C160" s="362"/>
      <c r="D160" s="197">
        <f>SUM(D149:D159)</f>
        <v>286</v>
      </c>
      <c r="E160" s="198">
        <f t="shared" ref="E160:I160" si="34">SUM(E149:E159)</f>
        <v>0</v>
      </c>
      <c r="F160" s="198">
        <f t="shared" si="34"/>
        <v>8</v>
      </c>
      <c r="G160" s="198">
        <f t="shared" si="34"/>
        <v>1</v>
      </c>
      <c r="H160" s="276">
        <f t="shared" si="34"/>
        <v>295</v>
      </c>
      <c r="I160" s="202">
        <f t="shared" si="34"/>
        <v>1023</v>
      </c>
      <c r="J160" s="203">
        <f>SUM(J149:J159)</f>
        <v>1318</v>
      </c>
    </row>
    <row r="161" spans="1:11" s="160" customFormat="1" ht="16.2" customHeight="1" x14ac:dyDescent="0.25">
      <c r="A161" s="258" t="s">
        <v>50</v>
      </c>
      <c r="B161" s="277" t="s">
        <v>3</v>
      </c>
      <c r="C161" s="191">
        <v>86</v>
      </c>
      <c r="D161" s="261">
        <v>30</v>
      </c>
      <c r="E161" s="177"/>
      <c r="F161" s="177"/>
      <c r="G161" s="178"/>
      <c r="H161" s="171">
        <f t="shared" ref="H161:H173" si="35">SUM(D161:G161)</f>
        <v>30</v>
      </c>
      <c r="I161" s="172">
        <f t="shared" ref="I161:I173" si="36">J161-H161</f>
        <v>210</v>
      </c>
      <c r="J161" s="173">
        <v>240</v>
      </c>
    </row>
    <row r="162" spans="1:11" s="160" customFormat="1" ht="16.2" customHeight="1" x14ac:dyDescent="0.25">
      <c r="A162" s="258" t="s">
        <v>9</v>
      </c>
      <c r="B162" s="277" t="s">
        <v>3</v>
      </c>
      <c r="C162" s="451">
        <v>110</v>
      </c>
      <c r="D162" s="261">
        <v>26</v>
      </c>
      <c r="E162" s="177"/>
      <c r="F162" s="177"/>
      <c r="G162" s="178"/>
      <c r="H162" s="171">
        <f t="shared" si="35"/>
        <v>26</v>
      </c>
      <c r="I162" s="172">
        <f t="shared" si="36"/>
        <v>208</v>
      </c>
      <c r="J162" s="173">
        <v>234</v>
      </c>
    </row>
    <row r="163" spans="1:11" s="160" customFormat="1" ht="16.2" customHeight="1" x14ac:dyDescent="0.25">
      <c r="A163" s="258" t="s">
        <v>167</v>
      </c>
      <c r="B163" s="277" t="s">
        <v>3</v>
      </c>
      <c r="C163" s="452"/>
      <c r="D163" s="261">
        <v>6</v>
      </c>
      <c r="E163" s="177"/>
      <c r="F163" s="177"/>
      <c r="G163" s="178"/>
      <c r="H163" s="171">
        <f t="shared" si="35"/>
        <v>6</v>
      </c>
      <c r="I163" s="172">
        <f t="shared" si="36"/>
        <v>12</v>
      </c>
      <c r="J163" s="173">
        <v>18</v>
      </c>
      <c r="K163" s="275"/>
    </row>
    <row r="164" spans="1:11" s="164" customFormat="1" ht="16.2" customHeight="1" x14ac:dyDescent="0.25">
      <c r="A164" s="175" t="s">
        <v>110</v>
      </c>
      <c r="B164" s="190" t="s">
        <v>3</v>
      </c>
      <c r="C164" s="359" t="s">
        <v>42</v>
      </c>
      <c r="D164" s="189"/>
      <c r="E164" s="256"/>
      <c r="F164" s="256"/>
      <c r="G164" s="220"/>
      <c r="H164" s="171">
        <f t="shared" si="35"/>
        <v>0</v>
      </c>
      <c r="I164" s="172">
        <f t="shared" si="36"/>
        <v>5</v>
      </c>
      <c r="J164" s="173">
        <v>5</v>
      </c>
    </row>
    <row r="165" spans="1:11" s="164" customFormat="1" ht="31.5" customHeight="1" x14ac:dyDescent="0.25">
      <c r="A165" s="175" t="s">
        <v>117</v>
      </c>
      <c r="B165" s="190" t="s">
        <v>3</v>
      </c>
      <c r="C165" s="361">
        <v>52</v>
      </c>
      <c r="D165" s="189">
        <v>18</v>
      </c>
      <c r="E165" s="256"/>
      <c r="F165" s="256"/>
      <c r="G165" s="220"/>
      <c r="H165" s="171">
        <f t="shared" si="35"/>
        <v>18</v>
      </c>
      <c r="I165" s="172">
        <f t="shared" si="36"/>
        <v>79</v>
      </c>
      <c r="J165" s="173">
        <v>97</v>
      </c>
    </row>
    <row r="166" spans="1:11" s="275" customFormat="1" ht="15.6" customHeight="1" x14ac:dyDescent="0.25">
      <c r="A166" s="175" t="s">
        <v>227</v>
      </c>
      <c r="B166" s="175" t="s">
        <v>3</v>
      </c>
      <c r="C166" s="448">
        <v>28</v>
      </c>
      <c r="D166" s="176">
        <v>6</v>
      </c>
      <c r="E166" s="256">
        <v>2</v>
      </c>
      <c r="F166" s="256"/>
      <c r="G166" s="256"/>
      <c r="H166" s="171">
        <f t="shared" si="35"/>
        <v>8</v>
      </c>
      <c r="I166" s="172">
        <f t="shared" si="36"/>
        <v>0</v>
      </c>
      <c r="J166" s="173">
        <v>8</v>
      </c>
    </row>
    <row r="167" spans="1:11" s="275" customFormat="1" ht="16.2" customHeight="1" x14ac:dyDescent="0.25">
      <c r="A167" s="175" t="s">
        <v>228</v>
      </c>
      <c r="B167" s="175" t="s">
        <v>3</v>
      </c>
      <c r="C167" s="449"/>
      <c r="D167" s="176">
        <v>1</v>
      </c>
      <c r="E167" s="256"/>
      <c r="F167" s="256"/>
      <c r="G167" s="256"/>
      <c r="H167" s="171">
        <f t="shared" si="35"/>
        <v>1</v>
      </c>
      <c r="I167" s="172">
        <f t="shared" si="36"/>
        <v>0</v>
      </c>
      <c r="J167" s="173">
        <v>1</v>
      </c>
    </row>
    <row r="168" spans="1:11" s="160" customFormat="1" ht="16.2" customHeight="1" x14ac:dyDescent="0.25">
      <c r="A168" s="175" t="s">
        <v>229</v>
      </c>
      <c r="B168" s="175" t="s">
        <v>3</v>
      </c>
      <c r="C168" s="450"/>
      <c r="D168" s="176">
        <v>2</v>
      </c>
      <c r="E168" s="256"/>
      <c r="F168" s="256"/>
      <c r="G168" s="256"/>
      <c r="H168" s="171">
        <f t="shared" si="35"/>
        <v>2</v>
      </c>
      <c r="I168" s="172">
        <f t="shared" si="36"/>
        <v>0</v>
      </c>
      <c r="J168" s="173">
        <v>2</v>
      </c>
    </row>
    <row r="169" spans="1:11" s="164" customFormat="1" ht="15.6" customHeight="1" x14ac:dyDescent="0.25">
      <c r="A169" s="354" t="s">
        <v>175</v>
      </c>
      <c r="B169" s="364" t="s">
        <v>5</v>
      </c>
      <c r="C169" s="451">
        <v>79</v>
      </c>
      <c r="D169" s="189">
        <v>14</v>
      </c>
      <c r="E169" s="256"/>
      <c r="F169" s="256"/>
      <c r="G169" s="220"/>
      <c r="H169" s="171">
        <f t="shared" si="35"/>
        <v>14</v>
      </c>
      <c r="I169" s="172">
        <f t="shared" si="36"/>
        <v>82</v>
      </c>
      <c r="J169" s="173">
        <v>96</v>
      </c>
    </row>
    <row r="170" spans="1:11" s="164" customFormat="1" ht="15.6" customHeight="1" x14ac:dyDescent="0.25">
      <c r="A170" s="354" t="s">
        <v>176</v>
      </c>
      <c r="B170" s="364" t="s">
        <v>5</v>
      </c>
      <c r="C170" s="452"/>
      <c r="D170" s="189">
        <v>3</v>
      </c>
      <c r="E170" s="256"/>
      <c r="F170" s="256"/>
      <c r="G170" s="220"/>
      <c r="H170" s="171">
        <f t="shared" si="35"/>
        <v>3</v>
      </c>
      <c r="I170" s="172">
        <f t="shared" si="36"/>
        <v>13</v>
      </c>
      <c r="J170" s="173">
        <v>16</v>
      </c>
    </row>
    <row r="171" spans="1:11" ht="15.75" customHeight="1" x14ac:dyDescent="0.25">
      <c r="A171" s="192" t="s">
        <v>182</v>
      </c>
      <c r="B171" s="190" t="s">
        <v>5</v>
      </c>
      <c r="C171" s="361"/>
      <c r="D171" s="189"/>
      <c r="E171" s="256"/>
      <c r="F171" s="256"/>
      <c r="G171" s="220"/>
      <c r="H171" s="171">
        <f>SUM(D171:G171)</f>
        <v>0</v>
      </c>
      <c r="I171" s="172">
        <f t="shared" si="36"/>
        <v>1</v>
      </c>
      <c r="J171" s="173">
        <v>1</v>
      </c>
    </row>
    <row r="172" spans="1:11" s="164" customFormat="1" ht="33.75" customHeight="1" x14ac:dyDescent="0.25">
      <c r="A172" s="175" t="s">
        <v>91</v>
      </c>
      <c r="B172" s="190" t="s">
        <v>5</v>
      </c>
      <c r="C172" s="363" t="s">
        <v>94</v>
      </c>
      <c r="D172" s="189"/>
      <c r="E172" s="256"/>
      <c r="F172" s="256">
        <v>5</v>
      </c>
      <c r="G172" s="220"/>
      <c r="H172" s="171">
        <f t="shared" si="35"/>
        <v>5</v>
      </c>
      <c r="I172" s="172">
        <f t="shared" si="36"/>
        <v>16</v>
      </c>
      <c r="J172" s="173">
        <v>21</v>
      </c>
    </row>
    <row r="173" spans="1:11" s="164" customFormat="1" ht="34.5" customHeight="1" x14ac:dyDescent="0.25">
      <c r="A173" s="175" t="s">
        <v>92</v>
      </c>
      <c r="B173" s="190" t="s">
        <v>5</v>
      </c>
      <c r="C173" s="363" t="s">
        <v>94</v>
      </c>
      <c r="D173" s="189"/>
      <c r="E173" s="256"/>
      <c r="F173" s="256">
        <v>3</v>
      </c>
      <c r="G173" s="220"/>
      <c r="H173" s="171">
        <f t="shared" si="35"/>
        <v>3</v>
      </c>
      <c r="I173" s="172">
        <f t="shared" si="36"/>
        <v>10</v>
      </c>
      <c r="J173" s="173">
        <v>13</v>
      </c>
    </row>
    <row r="174" spans="1:11" s="164" customFormat="1" ht="31.5" customHeight="1" x14ac:dyDescent="0.25">
      <c r="A174" s="262" t="s">
        <v>32</v>
      </c>
      <c r="B174" s="196"/>
      <c r="C174" s="362"/>
      <c r="D174" s="197">
        <f>SUM(D161:D173)</f>
        <v>106</v>
      </c>
      <c r="E174" s="198">
        <f t="shared" ref="E174:J174" si="37">SUM(E161:E173)</f>
        <v>2</v>
      </c>
      <c r="F174" s="198">
        <f t="shared" si="37"/>
        <v>8</v>
      </c>
      <c r="G174" s="198">
        <f t="shared" si="37"/>
        <v>0</v>
      </c>
      <c r="H174" s="276">
        <f t="shared" si="37"/>
        <v>116</v>
      </c>
      <c r="I174" s="264">
        <f t="shared" si="37"/>
        <v>636</v>
      </c>
      <c r="J174" s="197">
        <f t="shared" si="37"/>
        <v>752</v>
      </c>
    </row>
    <row r="175" spans="1:11" s="164" customFormat="1" ht="16.2" customHeight="1" x14ac:dyDescent="0.25">
      <c r="A175" s="175" t="s">
        <v>82</v>
      </c>
      <c r="B175" s="278" t="s">
        <v>3</v>
      </c>
      <c r="C175" s="355">
        <v>105</v>
      </c>
      <c r="D175" s="279">
        <v>81</v>
      </c>
      <c r="E175" s="194"/>
      <c r="F175" s="280"/>
      <c r="G175" s="178"/>
      <c r="H175" s="171">
        <f t="shared" ref="H175:H180" si="38">SUM(D175:G175)</f>
        <v>81</v>
      </c>
      <c r="I175" s="172">
        <f t="shared" ref="I175:I180" si="39">J175-H175</f>
        <v>339</v>
      </c>
      <c r="J175" s="173">
        <v>420</v>
      </c>
    </row>
    <row r="176" spans="1:11" s="164" customFormat="1" ht="16.2" customHeight="1" x14ac:dyDescent="0.25">
      <c r="A176" s="258" t="s">
        <v>193</v>
      </c>
      <c r="B176" s="278" t="s">
        <v>3</v>
      </c>
      <c r="C176" s="355">
        <v>39</v>
      </c>
      <c r="D176" s="279">
        <v>12</v>
      </c>
      <c r="E176" s="194"/>
      <c r="F176" s="280"/>
      <c r="G176" s="178">
        <v>1</v>
      </c>
      <c r="H176" s="171">
        <f t="shared" si="38"/>
        <v>13</v>
      </c>
      <c r="I176" s="172">
        <f t="shared" si="39"/>
        <v>191</v>
      </c>
      <c r="J176" s="173">
        <v>204</v>
      </c>
      <c r="K176" s="353"/>
    </row>
    <row r="177" spans="1:10" s="281" customFormat="1" ht="16.2" customHeight="1" x14ac:dyDescent="0.25">
      <c r="A177" s="258" t="s">
        <v>138</v>
      </c>
      <c r="B177" s="278" t="s">
        <v>5</v>
      </c>
      <c r="C177" s="451">
        <v>51</v>
      </c>
      <c r="D177" s="279">
        <v>10</v>
      </c>
      <c r="E177" s="194"/>
      <c r="F177" s="280"/>
      <c r="G177" s="178"/>
      <c r="H177" s="171">
        <f t="shared" si="38"/>
        <v>10</v>
      </c>
      <c r="I177" s="172">
        <f t="shared" si="39"/>
        <v>31</v>
      </c>
      <c r="J177" s="173">
        <v>41</v>
      </c>
    </row>
    <row r="178" spans="1:10" s="281" customFormat="1" ht="16.2" customHeight="1" x14ac:dyDescent="0.25">
      <c r="A178" s="258" t="s">
        <v>137</v>
      </c>
      <c r="B178" s="278" t="s">
        <v>5</v>
      </c>
      <c r="C178" s="452"/>
      <c r="D178" s="279">
        <v>13</v>
      </c>
      <c r="E178" s="194"/>
      <c r="F178" s="280"/>
      <c r="G178" s="178"/>
      <c r="H178" s="171">
        <f t="shared" si="38"/>
        <v>13</v>
      </c>
      <c r="I178" s="172">
        <f t="shared" si="39"/>
        <v>36</v>
      </c>
      <c r="J178" s="173">
        <v>49</v>
      </c>
    </row>
    <row r="179" spans="1:10" s="281" customFormat="1" ht="16.2" customHeight="1" x14ac:dyDescent="0.25">
      <c r="A179" s="191" t="s">
        <v>177</v>
      </c>
      <c r="B179" s="278" t="s">
        <v>5</v>
      </c>
      <c r="C179" s="451">
        <v>45</v>
      </c>
      <c r="D179" s="279">
        <v>23</v>
      </c>
      <c r="E179" s="194"/>
      <c r="F179" s="280"/>
      <c r="G179" s="178">
        <v>1</v>
      </c>
      <c r="H179" s="171">
        <f t="shared" si="38"/>
        <v>24</v>
      </c>
      <c r="I179" s="172">
        <f t="shared" si="39"/>
        <v>25</v>
      </c>
      <c r="J179" s="173">
        <v>49</v>
      </c>
    </row>
    <row r="180" spans="1:10" s="281" customFormat="1" ht="16.2" customHeight="1" x14ac:dyDescent="0.25">
      <c r="A180" s="191" t="s">
        <v>178</v>
      </c>
      <c r="B180" s="278" t="s">
        <v>5</v>
      </c>
      <c r="C180" s="452"/>
      <c r="D180" s="279">
        <v>21</v>
      </c>
      <c r="E180" s="194"/>
      <c r="F180" s="280"/>
      <c r="G180" s="178"/>
      <c r="H180" s="171">
        <f t="shared" si="38"/>
        <v>21</v>
      </c>
      <c r="I180" s="172">
        <f t="shared" si="39"/>
        <v>50</v>
      </c>
      <c r="J180" s="173">
        <v>71</v>
      </c>
    </row>
    <row r="181" spans="1:10" s="164" customFormat="1" ht="30" customHeight="1" x14ac:dyDescent="0.25">
      <c r="A181" s="262" t="s">
        <v>179</v>
      </c>
      <c r="B181" s="282"/>
      <c r="C181" s="365"/>
      <c r="D181" s="197">
        <f>SUM(D175:D180)</f>
        <v>160</v>
      </c>
      <c r="E181" s="198">
        <f t="shared" ref="E181:G181" si="40">SUM(E175:E180)</f>
        <v>0</v>
      </c>
      <c r="F181" s="199">
        <f t="shared" si="40"/>
        <v>0</v>
      </c>
      <c r="G181" s="199">
        <f t="shared" si="40"/>
        <v>2</v>
      </c>
      <c r="H181" s="201">
        <f>SUM(H175:H180)</f>
        <v>162</v>
      </c>
      <c r="I181" s="200">
        <f>SUM(I175:I180)</f>
        <v>672</v>
      </c>
      <c r="J181" s="197">
        <f>SUM(J175:J180)</f>
        <v>834</v>
      </c>
    </row>
    <row r="182" spans="1:10" s="164" customFormat="1" ht="16.2" thickBot="1" x14ac:dyDescent="0.3">
      <c r="A182" s="283" t="s">
        <v>33</v>
      </c>
      <c r="B182" s="284"/>
      <c r="C182" s="366"/>
      <c r="D182" s="285">
        <f t="shared" ref="D182:J182" si="41">SUM(D181,D174,D160,D148)</f>
        <v>712</v>
      </c>
      <c r="E182" s="286">
        <f t="shared" si="41"/>
        <v>2</v>
      </c>
      <c r="F182" s="286">
        <f t="shared" si="41"/>
        <v>16</v>
      </c>
      <c r="G182" s="286">
        <f t="shared" si="41"/>
        <v>4</v>
      </c>
      <c r="H182" s="286">
        <f t="shared" si="41"/>
        <v>734</v>
      </c>
      <c r="I182" s="286">
        <f t="shared" si="41"/>
        <v>2916</v>
      </c>
      <c r="J182" s="286">
        <f t="shared" si="41"/>
        <v>3650</v>
      </c>
    </row>
    <row r="183" spans="1:10" s="164" customFormat="1" ht="18" thickBot="1" x14ac:dyDescent="0.3">
      <c r="A183" s="287" t="s">
        <v>34</v>
      </c>
      <c r="B183" s="287"/>
      <c r="C183" s="367"/>
      <c r="D183" s="288">
        <f t="shared" ref="D183:J183" si="42">SUM(D79,D39,D134,D182)</f>
        <v>2171</v>
      </c>
      <c r="E183" s="289">
        <f t="shared" si="42"/>
        <v>18</v>
      </c>
      <c r="F183" s="290">
        <f t="shared" si="42"/>
        <v>16</v>
      </c>
      <c r="G183" s="290">
        <f t="shared" si="42"/>
        <v>13</v>
      </c>
      <c r="H183" s="291">
        <f t="shared" si="42"/>
        <v>2218</v>
      </c>
      <c r="I183" s="292">
        <f t="shared" si="42"/>
        <v>9162</v>
      </c>
      <c r="J183" s="293">
        <f t="shared" si="42"/>
        <v>11380</v>
      </c>
    </row>
    <row r="184" spans="1:10" s="164" customFormat="1" ht="34.5" customHeight="1" thickBot="1" x14ac:dyDescent="0.3">
      <c r="A184" s="160"/>
      <c r="B184" s="160"/>
      <c r="C184" s="160"/>
      <c r="D184" s="159"/>
      <c r="E184" s="294"/>
      <c r="F184" s="295"/>
      <c r="G184" s="159"/>
      <c r="H184" s="159"/>
      <c r="I184" s="159"/>
      <c r="J184" s="159"/>
    </row>
    <row r="185" spans="1:10" s="164" customFormat="1" ht="16.2" thickBot="1" x14ac:dyDescent="0.3">
      <c r="A185" s="457" t="s">
        <v>194</v>
      </c>
      <c r="B185" s="458"/>
      <c r="C185" s="458"/>
      <c r="D185" s="458"/>
      <c r="E185" s="458"/>
      <c r="F185" s="458"/>
      <c r="G185" s="458"/>
      <c r="H185" s="458"/>
      <c r="I185" s="458"/>
      <c r="J185" s="459"/>
    </row>
    <row r="186" spans="1:10" s="164" customFormat="1" ht="17.25" customHeight="1" thickBot="1" x14ac:dyDescent="0.3">
      <c r="A186" s="296"/>
      <c r="B186" s="296"/>
      <c r="C186" s="296"/>
      <c r="D186" s="297"/>
      <c r="E186" s="297"/>
      <c r="F186" s="297"/>
      <c r="G186" s="297"/>
      <c r="H186" s="297"/>
      <c r="I186" s="297"/>
      <c r="J186" s="297"/>
    </row>
    <row r="187" spans="1:10" s="164" customFormat="1" ht="15.6" thickBot="1" x14ac:dyDescent="0.3">
      <c r="A187" s="431" t="s">
        <v>108</v>
      </c>
      <c r="B187" s="432"/>
      <c r="C187" s="432"/>
      <c r="D187" s="432"/>
      <c r="E187" s="432"/>
      <c r="F187" s="432"/>
      <c r="G187" s="432"/>
      <c r="H187" s="432"/>
      <c r="I187" s="432"/>
      <c r="J187" s="433"/>
    </row>
    <row r="188" spans="1:10" s="164" customFormat="1" ht="14.4" customHeight="1" x14ac:dyDescent="0.25">
      <c r="A188" s="298"/>
      <c r="B188" s="298"/>
      <c r="C188" s="298"/>
      <c r="D188" s="299"/>
      <c r="E188" s="299"/>
      <c r="F188" s="299"/>
      <c r="G188" s="299"/>
      <c r="H188" s="299"/>
      <c r="I188" s="299"/>
      <c r="J188" s="243"/>
    </row>
    <row r="189" spans="1:10" s="351" customFormat="1" x14ac:dyDescent="0.25">
      <c r="A189" s="434" t="s">
        <v>239</v>
      </c>
      <c r="B189" s="434"/>
      <c r="C189" s="434"/>
      <c r="D189" s="434"/>
      <c r="E189" s="434"/>
      <c r="F189" s="434"/>
      <c r="G189" s="434"/>
      <c r="H189" s="434"/>
      <c r="I189" s="434"/>
      <c r="J189" s="434"/>
    </row>
    <row r="190" spans="1:10" s="351" customFormat="1" ht="29.1" customHeight="1" x14ac:dyDescent="0.25">
      <c r="A190" s="434"/>
      <c r="B190" s="434"/>
      <c r="C190" s="434"/>
      <c r="D190" s="434"/>
      <c r="E190" s="434"/>
      <c r="F190" s="434"/>
      <c r="G190" s="434"/>
      <c r="H190" s="434"/>
      <c r="I190" s="434"/>
      <c r="J190" s="434"/>
    </row>
    <row r="191" spans="1:10" s="351" customFormat="1" x14ac:dyDescent="0.25">
      <c r="A191" s="368"/>
      <c r="B191" s="368"/>
      <c r="C191" s="368"/>
      <c r="D191" s="368"/>
      <c r="E191" s="368"/>
      <c r="F191" s="368"/>
      <c r="G191" s="368"/>
      <c r="H191" s="368"/>
      <c r="I191" s="368"/>
      <c r="J191" s="368"/>
    </row>
    <row r="192" spans="1:10" s="351" customFormat="1" x14ac:dyDescent="0.25">
      <c r="A192" s="434" t="s">
        <v>240</v>
      </c>
      <c r="B192" s="435"/>
      <c r="C192" s="435"/>
      <c r="D192" s="435"/>
      <c r="E192" s="435"/>
      <c r="F192" s="435"/>
      <c r="G192" s="435"/>
      <c r="H192" s="435"/>
      <c r="I192" s="369"/>
      <c r="J192" s="368"/>
    </row>
    <row r="193" spans="1:10" s="351" customFormat="1" ht="15.6" thickBot="1" x14ac:dyDescent="0.3">
      <c r="D193" s="349"/>
      <c r="E193" s="349"/>
      <c r="F193" s="349"/>
      <c r="G193" s="349"/>
      <c r="H193" s="349"/>
      <c r="I193" s="349"/>
      <c r="J193" s="349"/>
    </row>
    <row r="194" spans="1:10" s="164" customFormat="1" x14ac:dyDescent="0.25">
      <c r="A194" s="305" t="s">
        <v>174</v>
      </c>
      <c r="B194" s="306"/>
      <c r="C194" s="306"/>
      <c r="D194" s="307"/>
      <c r="E194" s="307"/>
      <c r="F194" s="307"/>
      <c r="G194" s="307"/>
      <c r="H194" s="307"/>
      <c r="I194" s="307"/>
      <c r="J194" s="308"/>
    </row>
    <row r="195" spans="1:10" s="164" customFormat="1" x14ac:dyDescent="0.25">
      <c r="A195" s="309" t="s">
        <v>195</v>
      </c>
      <c r="B195" s="310"/>
      <c r="C195" s="310"/>
      <c r="D195" s="311"/>
      <c r="E195" s="311"/>
      <c r="F195" s="311"/>
      <c r="G195" s="311"/>
      <c r="H195" s="311"/>
      <c r="I195" s="311"/>
      <c r="J195" s="312"/>
    </row>
    <row r="196" spans="1:10" s="164" customFormat="1" x14ac:dyDescent="0.25">
      <c r="A196" s="309"/>
      <c r="B196" s="310"/>
      <c r="C196" s="310"/>
      <c r="D196" s="311"/>
      <c r="E196" s="311"/>
      <c r="F196" s="311"/>
      <c r="G196" s="311"/>
      <c r="H196" s="311"/>
      <c r="I196" s="311"/>
      <c r="J196" s="312"/>
    </row>
    <row r="197" spans="1:10" s="164" customFormat="1" x14ac:dyDescent="0.25">
      <c r="A197" s="313"/>
      <c r="B197" s="314"/>
      <c r="C197" s="314"/>
      <c r="D197" s="315" t="s">
        <v>36</v>
      </c>
      <c r="E197" s="316"/>
      <c r="F197" s="317"/>
      <c r="G197" s="316"/>
      <c r="H197" s="316"/>
      <c r="I197" s="316"/>
      <c r="J197" s="318"/>
    </row>
    <row r="198" spans="1:10" s="164" customFormat="1" x14ac:dyDescent="0.25">
      <c r="A198" s="313" t="s">
        <v>37</v>
      </c>
      <c r="B198" s="314">
        <v>1723</v>
      </c>
      <c r="C198" s="314"/>
      <c r="D198" s="319">
        <f>(B198/B200)*100</f>
        <v>78.675799086757991</v>
      </c>
      <c r="E198" s="316"/>
      <c r="F198" s="320"/>
      <c r="G198" s="316"/>
      <c r="H198" s="316"/>
      <c r="I198" s="316"/>
      <c r="J198" s="318"/>
    </row>
    <row r="199" spans="1:10" s="164" customFormat="1" x14ac:dyDescent="0.25">
      <c r="A199" s="313" t="s">
        <v>38</v>
      </c>
      <c r="B199" s="314">
        <v>467</v>
      </c>
      <c r="C199" s="314"/>
      <c r="D199" s="319">
        <f>(B199/B200)*100</f>
        <v>21.324200913242009</v>
      </c>
      <c r="E199" s="316"/>
      <c r="F199" s="320"/>
      <c r="G199" s="316"/>
      <c r="H199" s="316"/>
      <c r="I199" s="316"/>
      <c r="J199" s="318"/>
    </row>
    <row r="200" spans="1:10" s="164" customFormat="1" ht="15.6" thickBot="1" x14ac:dyDescent="0.3">
      <c r="A200" s="321" t="s">
        <v>39</v>
      </c>
      <c r="B200" s="322">
        <f>SUM(B198:B199)</f>
        <v>2190</v>
      </c>
      <c r="C200" s="322"/>
      <c r="D200" s="323"/>
      <c r="E200" s="324"/>
      <c r="F200" s="325"/>
      <c r="G200" s="324"/>
      <c r="H200" s="324"/>
      <c r="I200" s="324"/>
      <c r="J200" s="326"/>
    </row>
    <row r="201" spans="1:10" x14ac:dyDescent="0.25">
      <c r="A201" s="314"/>
      <c r="B201" s="314"/>
      <c r="C201" s="314"/>
      <c r="D201" s="319"/>
      <c r="E201" s="316"/>
      <c r="F201" s="320"/>
      <c r="G201" s="349"/>
      <c r="H201" s="349"/>
      <c r="I201" s="349"/>
      <c r="J201" s="349"/>
    </row>
    <row r="202" spans="1:10" x14ac:dyDescent="0.25">
      <c r="A202" s="350" t="s">
        <v>45</v>
      </c>
      <c r="B202" s="351"/>
      <c r="C202" s="351"/>
      <c r="D202" s="349"/>
      <c r="E202" s="349"/>
      <c r="F202" s="349"/>
      <c r="G202" s="349"/>
      <c r="H202" s="349"/>
      <c r="I202" s="349"/>
      <c r="J202" s="349"/>
    </row>
    <row r="203" spans="1:10" x14ac:dyDescent="0.25">
      <c r="A203" s="351"/>
      <c r="B203" s="351"/>
      <c r="C203" s="351"/>
      <c r="D203" s="349"/>
      <c r="E203" s="349"/>
      <c r="F203" s="349"/>
      <c r="G203" s="349"/>
      <c r="H203" s="349"/>
      <c r="I203" s="349"/>
      <c r="J203" s="349"/>
    </row>
    <row r="204" spans="1:10" ht="15.6" x14ac:dyDescent="0.3">
      <c r="A204" s="302"/>
      <c r="B204" s="164"/>
      <c r="C204" s="164"/>
      <c r="D204" s="300"/>
      <c r="E204" s="300"/>
      <c r="F204" s="300"/>
      <c r="G204" s="300"/>
      <c r="H204" s="300"/>
      <c r="I204" s="300"/>
      <c r="J204" s="300"/>
    </row>
    <row r="205" spans="1:10" ht="15.6" x14ac:dyDescent="0.3">
      <c r="A205" s="302"/>
      <c r="B205" s="164"/>
      <c r="C205" s="164"/>
      <c r="D205" s="300"/>
      <c r="E205" s="300"/>
      <c r="F205" s="300"/>
      <c r="G205" s="300"/>
      <c r="H205" s="300"/>
      <c r="I205" s="300"/>
      <c r="J205" s="300"/>
    </row>
    <row r="206" spans="1:10" x14ac:dyDescent="0.25">
      <c r="D206" s="300"/>
      <c r="E206" s="300"/>
      <c r="F206" s="300"/>
      <c r="G206" s="300"/>
      <c r="H206" s="300"/>
      <c r="J206" s="300"/>
    </row>
    <row r="207" spans="1:10" x14ac:dyDescent="0.25">
      <c r="J207" s="300"/>
    </row>
    <row r="208" spans="1:10" x14ac:dyDescent="0.25">
      <c r="J208" s="300"/>
    </row>
    <row r="209" spans="10:10" x14ac:dyDescent="0.25">
      <c r="J209" s="300"/>
    </row>
    <row r="210" spans="10:10" x14ac:dyDescent="0.25">
      <c r="J210" s="300"/>
    </row>
  </sheetData>
  <mergeCells count="56">
    <mergeCell ref="I10:I11"/>
    <mergeCell ref="J10:J11"/>
    <mergeCell ref="C19:C20"/>
    <mergeCell ref="C27:C28"/>
    <mergeCell ref="A10:A11"/>
    <mergeCell ref="B10:B11"/>
    <mergeCell ref="C10:C11"/>
    <mergeCell ref="D10:D11"/>
    <mergeCell ref="E10:E11"/>
    <mergeCell ref="F10:F11"/>
    <mergeCell ref="A86:A87"/>
    <mergeCell ref="B86:B87"/>
    <mergeCell ref="C86:C87"/>
    <mergeCell ref="G10:G11"/>
    <mergeCell ref="H10:H11"/>
    <mergeCell ref="C30:C31"/>
    <mergeCell ref="C48:C49"/>
    <mergeCell ref="C51:C52"/>
    <mergeCell ref="C53:C54"/>
    <mergeCell ref="C67:C68"/>
    <mergeCell ref="C99:C100"/>
    <mergeCell ref="D86:D87"/>
    <mergeCell ref="E86:E87"/>
    <mergeCell ref="F86:F87"/>
    <mergeCell ref="G86:G87"/>
    <mergeCell ref="J86:J87"/>
    <mergeCell ref="C88:C89"/>
    <mergeCell ref="C90:C91"/>
    <mergeCell ref="C92:C93"/>
    <mergeCell ref="C96:C97"/>
    <mergeCell ref="H86:H87"/>
    <mergeCell ref="I86:I87"/>
    <mergeCell ref="C179:C180"/>
    <mergeCell ref="A185:J185"/>
    <mergeCell ref="C102:C104"/>
    <mergeCell ref="C108:C109"/>
    <mergeCell ref="C110:C111"/>
    <mergeCell ref="A143:A144"/>
    <mergeCell ref="B143:B144"/>
    <mergeCell ref="C143:C144"/>
    <mergeCell ref="A187:J187"/>
    <mergeCell ref="A189:J190"/>
    <mergeCell ref="A192:H192"/>
    <mergeCell ref="J143:J144"/>
    <mergeCell ref="C150:C152"/>
    <mergeCell ref="C157:C159"/>
    <mergeCell ref="C162:C163"/>
    <mergeCell ref="C166:C168"/>
    <mergeCell ref="C169:C170"/>
    <mergeCell ref="D143:D144"/>
    <mergeCell ref="E143:E144"/>
    <mergeCell ref="F143:F144"/>
    <mergeCell ref="G143:G144"/>
    <mergeCell ref="H143:H144"/>
    <mergeCell ref="I143:I144"/>
    <mergeCell ref="C177:C178"/>
  </mergeCells>
  <pageMargins left="0.78740157480314965" right="0.78740157480314965" top="0.98425196850393704" bottom="0.98425196850393704" header="0.51181102362204722" footer="0.51181102362204722"/>
  <pageSetup paperSize="9" scale="46" fitToHeight="0" orientation="portrait" verticalDpi="4294967295" r:id="rId1"/>
  <headerFooter alignWithMargins="0">
    <oddHeader>&amp;LFachhochschule Südwestfalen
- Der Kanzler -&amp;RIserlohn, 01.12.2022
SG 2.1</oddHeader>
    <oddFooter>&amp;R&amp;A</oddFooter>
  </headerFooter>
  <rowBreaks count="2" manualBreakCount="2">
    <brk id="82" max="8" man="1"/>
    <brk id="1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89"/>
  <sheetViews>
    <sheetView zoomScale="75" zoomScaleNormal="75" zoomScaleSheetLayoutView="40" zoomScalePageLayoutView="85" workbookViewId="0">
      <selection activeCell="F28" sqref="F28"/>
    </sheetView>
  </sheetViews>
  <sheetFormatPr baseColWidth="10" defaultColWidth="11.44140625" defaultRowHeight="15" x14ac:dyDescent="0.25"/>
  <cols>
    <col min="1" max="1" width="58.21875" style="163" customWidth="1"/>
    <col min="2" max="2" width="8.77734375" style="163" customWidth="1"/>
    <col min="3" max="3" width="18.77734375" style="165" customWidth="1"/>
    <col min="4" max="4" width="12.77734375" style="165" customWidth="1"/>
    <col min="5" max="5" width="15.44140625" style="165" customWidth="1"/>
    <col min="6" max="6" width="13" style="165" customWidth="1"/>
    <col min="7" max="7" width="17.77734375" style="165" customWidth="1"/>
    <col min="8" max="16384" width="11.44140625" style="163"/>
  </cols>
  <sheetData>
    <row r="4" spans="1:8" s="160" customFormat="1" ht="17.399999999999999" x14ac:dyDescent="0.3">
      <c r="A4" s="157" t="s">
        <v>204</v>
      </c>
      <c r="B4" s="158"/>
      <c r="C4" s="159"/>
      <c r="D4" s="159"/>
      <c r="E4" s="159"/>
      <c r="F4" s="159"/>
      <c r="G4" s="159"/>
    </row>
    <row r="5" spans="1:8" s="160" customFormat="1" ht="17.399999999999999" x14ac:dyDescent="0.3">
      <c r="A5" s="161" t="s">
        <v>205</v>
      </c>
      <c r="B5" s="158"/>
      <c r="C5" s="159"/>
      <c r="D5" s="159"/>
      <c r="E5" s="159"/>
      <c r="F5" s="159"/>
      <c r="G5" s="159"/>
    </row>
    <row r="6" spans="1:8" s="160" customFormat="1" x14ac:dyDescent="0.25">
      <c r="A6" s="162"/>
      <c r="B6" s="158"/>
      <c r="C6" s="159"/>
      <c r="D6" s="159"/>
      <c r="E6" s="159"/>
      <c r="F6" s="159"/>
      <c r="G6" s="159"/>
    </row>
    <row r="7" spans="1:8" s="160" customFormat="1" x14ac:dyDescent="0.25">
      <c r="A7" s="162"/>
      <c r="B7" s="158"/>
      <c r="C7" s="159"/>
      <c r="D7" s="159"/>
      <c r="E7" s="159"/>
      <c r="F7" s="159"/>
      <c r="G7" s="159"/>
    </row>
    <row r="8" spans="1:8" s="160" customFormat="1" ht="13.8" x14ac:dyDescent="0.25">
      <c r="A8" s="158"/>
      <c r="B8" s="158"/>
      <c r="C8" s="159"/>
      <c r="D8" s="159"/>
      <c r="E8" s="159"/>
      <c r="F8" s="159"/>
      <c r="G8" s="159"/>
    </row>
    <row r="9" spans="1:8" ht="2.25" customHeight="1" thickBot="1" x14ac:dyDescent="0.3"/>
    <row r="10" spans="1:8" s="160" customFormat="1" ht="71.25" customHeight="1" x14ac:dyDescent="0.25">
      <c r="A10" s="436" t="s">
        <v>1</v>
      </c>
      <c r="B10" s="438" t="s">
        <v>206</v>
      </c>
      <c r="C10" s="440" t="s">
        <v>169</v>
      </c>
      <c r="D10" s="442" t="s">
        <v>170</v>
      </c>
      <c r="E10" s="444" t="s">
        <v>70</v>
      </c>
      <c r="F10" s="389" t="s">
        <v>207</v>
      </c>
      <c r="G10" s="453" t="s">
        <v>171</v>
      </c>
    </row>
    <row r="11" spans="1:8" s="160" customFormat="1" ht="33.75" customHeight="1" thickBot="1" x14ac:dyDescent="0.3">
      <c r="A11" s="437"/>
      <c r="B11" s="439"/>
      <c r="C11" s="441"/>
      <c r="D11" s="443"/>
      <c r="E11" s="445"/>
      <c r="F11" s="390"/>
      <c r="G11" s="454"/>
    </row>
    <row r="12" spans="1:8" ht="15.6" customHeight="1" x14ac:dyDescent="0.25">
      <c r="A12" s="174" t="s">
        <v>121</v>
      </c>
      <c r="B12" s="175" t="s">
        <v>5</v>
      </c>
      <c r="C12" s="176">
        <v>1</v>
      </c>
      <c r="D12" s="177"/>
      <c r="E12" s="177"/>
      <c r="F12" s="178"/>
      <c r="G12" s="171">
        <f t="shared" ref="G12:G13" si="0">SUM(C12:F12)</f>
        <v>1</v>
      </c>
      <c r="H12" s="180"/>
    </row>
    <row r="13" spans="1:8" ht="15.6" customHeight="1" x14ac:dyDescent="0.25">
      <c r="A13" s="174" t="s">
        <v>122</v>
      </c>
      <c r="B13" s="175" t="s">
        <v>5</v>
      </c>
      <c r="C13" s="176">
        <v>7</v>
      </c>
      <c r="D13" s="177"/>
      <c r="E13" s="177"/>
      <c r="F13" s="178"/>
      <c r="G13" s="171">
        <f t="shared" si="0"/>
        <v>7</v>
      </c>
      <c r="H13" s="180"/>
    </row>
    <row r="14" spans="1:8" ht="30.75" customHeight="1" x14ac:dyDescent="0.25">
      <c r="A14" s="181" t="s">
        <v>6</v>
      </c>
      <c r="B14" s="182"/>
      <c r="C14" s="183">
        <f>SUM(C12:C13)</f>
        <v>8</v>
      </c>
      <c r="D14" s="184">
        <f>SUM(D12:D13)</f>
        <v>0</v>
      </c>
      <c r="E14" s="184">
        <f>SUM(E12:E13)</f>
        <v>0</v>
      </c>
      <c r="F14" s="184">
        <f>SUM(F12:F13)</f>
        <v>0</v>
      </c>
      <c r="G14" s="185">
        <f>SUM(G12:G13)</f>
        <v>8</v>
      </c>
    </row>
    <row r="15" spans="1:8" ht="15.6" customHeight="1" x14ac:dyDescent="0.25">
      <c r="A15" s="166" t="s">
        <v>148</v>
      </c>
      <c r="B15" s="188" t="s">
        <v>5</v>
      </c>
      <c r="C15" s="189">
        <v>4</v>
      </c>
      <c r="D15" s="169"/>
      <c r="E15" s="169"/>
      <c r="F15" s="178"/>
      <c r="G15" s="171">
        <f t="shared" ref="G15:G17" si="1">SUM(C15:F15)</f>
        <v>4</v>
      </c>
    </row>
    <row r="16" spans="1:8" ht="15.6" customHeight="1" x14ac:dyDescent="0.25">
      <c r="A16" s="166" t="s">
        <v>189</v>
      </c>
      <c r="B16" s="188" t="s">
        <v>5</v>
      </c>
      <c r="C16" s="189">
        <v>1</v>
      </c>
      <c r="D16" s="169"/>
      <c r="E16" s="169"/>
      <c r="F16" s="178"/>
      <c r="G16" s="171">
        <f t="shared" si="1"/>
        <v>1</v>
      </c>
    </row>
    <row r="17" spans="1:7" ht="15.6" customHeight="1" x14ac:dyDescent="0.25">
      <c r="A17" s="174" t="s">
        <v>43</v>
      </c>
      <c r="B17" s="190" t="s">
        <v>3</v>
      </c>
      <c r="C17" s="189"/>
      <c r="D17" s="177">
        <v>3</v>
      </c>
      <c r="E17" s="177"/>
      <c r="F17" s="178"/>
      <c r="G17" s="171">
        <f t="shared" si="1"/>
        <v>3</v>
      </c>
    </row>
    <row r="18" spans="1:7" ht="15.6" x14ac:dyDescent="0.25">
      <c r="A18" s="195" t="s">
        <v>13</v>
      </c>
      <c r="B18" s="196"/>
      <c r="C18" s="197">
        <f>SUM(C15:C17)</f>
        <v>5</v>
      </c>
      <c r="D18" s="198">
        <f>SUM(D15:D17)</f>
        <v>3</v>
      </c>
      <c r="E18" s="198">
        <f>SUM(E15:E17)</f>
        <v>0</v>
      </c>
      <c r="F18" s="199">
        <f>SUM(F15:F17)</f>
        <v>0</v>
      </c>
      <c r="G18" s="201">
        <f>SUM(G15:G17)</f>
        <v>8</v>
      </c>
    </row>
    <row r="19" spans="1:7" ht="15.6" x14ac:dyDescent="0.25">
      <c r="A19" s="204" t="s">
        <v>14</v>
      </c>
      <c r="B19" s="205"/>
      <c r="C19" s="206">
        <f>SUM(C18,C14)</f>
        <v>13</v>
      </c>
      <c r="D19" s="207">
        <f>SUM(D14,D18)</f>
        <v>3</v>
      </c>
      <c r="E19" s="208">
        <f>SUM(E14,E18)</f>
        <v>0</v>
      </c>
      <c r="F19" s="209">
        <f>SUM(F14,F18)</f>
        <v>0</v>
      </c>
      <c r="G19" s="210">
        <f>SUM(G14,G18)</f>
        <v>16</v>
      </c>
    </row>
    <row r="20" spans="1:7" ht="16.2" customHeight="1" x14ac:dyDescent="0.25">
      <c r="A20" s="174" t="s">
        <v>146</v>
      </c>
      <c r="B20" s="213" t="s">
        <v>5</v>
      </c>
      <c r="C20" s="214">
        <v>4</v>
      </c>
      <c r="D20" s="215"/>
      <c r="E20" s="216"/>
      <c r="F20" s="216"/>
      <c r="G20" s="171">
        <f t="shared" ref="G20:G22" si="2">SUM(C20:F20)</f>
        <v>4</v>
      </c>
    </row>
    <row r="21" spans="1:7" ht="16.2" customHeight="1" x14ac:dyDescent="0.25">
      <c r="A21" s="192" t="s">
        <v>127</v>
      </c>
      <c r="B21" s="193" t="s">
        <v>5</v>
      </c>
      <c r="C21" s="189">
        <v>6</v>
      </c>
      <c r="D21" s="219"/>
      <c r="E21" s="219"/>
      <c r="F21" s="220"/>
      <c r="G21" s="171">
        <f t="shared" si="2"/>
        <v>6</v>
      </c>
    </row>
    <row r="22" spans="1:7" ht="16.2" customHeight="1" x14ac:dyDescent="0.25">
      <c r="A22" s="192" t="s">
        <v>128</v>
      </c>
      <c r="B22" s="193" t="s">
        <v>5</v>
      </c>
      <c r="C22" s="189">
        <v>3</v>
      </c>
      <c r="D22" s="219"/>
      <c r="E22" s="219"/>
      <c r="F22" s="220"/>
      <c r="G22" s="171">
        <f t="shared" si="2"/>
        <v>3</v>
      </c>
    </row>
    <row r="23" spans="1:7" ht="31.2" customHeight="1" x14ac:dyDescent="0.25">
      <c r="A23" s="195" t="s">
        <v>44</v>
      </c>
      <c r="B23" s="196"/>
      <c r="C23" s="197">
        <f>SUM(C20:C22)</f>
        <v>13</v>
      </c>
      <c r="D23" s="198">
        <f>SUM(D20:D22)</f>
        <v>0</v>
      </c>
      <c r="E23" s="199">
        <f>SUM(E20:E22)</f>
        <v>0</v>
      </c>
      <c r="F23" s="199">
        <f>SUM(F20:F22)</f>
        <v>0</v>
      </c>
      <c r="G23" s="201">
        <f>SUM(G20:G22)</f>
        <v>13</v>
      </c>
    </row>
    <row r="24" spans="1:7" ht="16.2" customHeight="1" x14ac:dyDescent="0.25">
      <c r="A24" s="166" t="s">
        <v>130</v>
      </c>
      <c r="B24" s="167" t="s">
        <v>3</v>
      </c>
      <c r="C24" s="176">
        <v>1</v>
      </c>
      <c r="D24" s="221"/>
      <c r="E24" s="221"/>
      <c r="F24" s="222"/>
      <c r="G24" s="223">
        <f t="shared" ref="G24:G28" si="3">SUM(C24:F24)</f>
        <v>1</v>
      </c>
    </row>
    <row r="25" spans="1:7" ht="15.6" customHeight="1" x14ac:dyDescent="0.25">
      <c r="A25" s="174" t="s">
        <v>185</v>
      </c>
      <c r="B25" s="175" t="s">
        <v>5</v>
      </c>
      <c r="C25" s="176">
        <v>16</v>
      </c>
      <c r="D25" s="226"/>
      <c r="E25" s="226"/>
      <c r="F25" s="222"/>
      <c r="G25" s="223">
        <f t="shared" si="3"/>
        <v>16</v>
      </c>
    </row>
    <row r="26" spans="1:7" ht="15.6" customHeight="1" x14ac:dyDescent="0.25">
      <c r="A26" s="174" t="s">
        <v>18</v>
      </c>
      <c r="B26" s="175" t="s">
        <v>5</v>
      </c>
      <c r="C26" s="176">
        <v>14</v>
      </c>
      <c r="D26" s="226"/>
      <c r="E26" s="226"/>
      <c r="F26" s="222"/>
      <c r="G26" s="223">
        <f t="shared" si="3"/>
        <v>14</v>
      </c>
    </row>
    <row r="27" spans="1:7" s="160" customFormat="1" ht="30" x14ac:dyDescent="0.25">
      <c r="A27" s="192" t="s">
        <v>136</v>
      </c>
      <c r="B27" s="218" t="s">
        <v>5</v>
      </c>
      <c r="C27" s="176"/>
      <c r="D27" s="227"/>
      <c r="E27" s="227">
        <v>9</v>
      </c>
      <c r="F27" s="222"/>
      <c r="G27" s="223">
        <f t="shared" si="3"/>
        <v>9</v>
      </c>
    </row>
    <row r="28" spans="1:7" s="228" customFormat="1" ht="16.2" customHeight="1" x14ac:dyDescent="0.25">
      <c r="A28" s="174" t="s">
        <v>58</v>
      </c>
      <c r="B28" s="218" t="s">
        <v>5</v>
      </c>
      <c r="C28" s="176"/>
      <c r="D28" s="227"/>
      <c r="E28" s="227">
        <v>5</v>
      </c>
      <c r="F28" s="222"/>
      <c r="G28" s="223">
        <f t="shared" si="3"/>
        <v>5</v>
      </c>
    </row>
    <row r="29" spans="1:7" s="228" customFormat="1" ht="16.2" customHeight="1" thickBot="1" x14ac:dyDescent="0.3">
      <c r="A29" s="229" t="s">
        <v>72</v>
      </c>
      <c r="B29" s="230"/>
      <c r="C29" s="197">
        <f>SUM(C24:C28)</f>
        <v>31</v>
      </c>
      <c r="D29" s="198">
        <f>SUM(D24:D28)</f>
        <v>0</v>
      </c>
      <c r="E29" s="199">
        <f>SUM(E24:E28)</f>
        <v>14</v>
      </c>
      <c r="F29" s="199">
        <f>SUM(F24:F28)</f>
        <v>0</v>
      </c>
      <c r="G29" s="201">
        <f>SUM(G24:G28)</f>
        <v>45</v>
      </c>
    </row>
    <row r="30" spans="1:7" s="228" customFormat="1" ht="16.2" customHeight="1" thickBot="1" x14ac:dyDescent="0.3">
      <c r="A30" s="231" t="s">
        <v>19</v>
      </c>
      <c r="B30" s="232"/>
      <c r="C30" s="233">
        <f>SUM(C29,C23)</f>
        <v>44</v>
      </c>
      <c r="D30" s="234">
        <f>SUM(D23,D29)</f>
        <v>0</v>
      </c>
      <c r="E30" s="235">
        <f>SUM(E23,E29)</f>
        <v>14</v>
      </c>
      <c r="F30" s="236">
        <f>SUM(F23,F29)</f>
        <v>0</v>
      </c>
      <c r="G30" s="237">
        <f>SUM(G23,G29)</f>
        <v>58</v>
      </c>
    </row>
    <row r="31" spans="1:7" ht="15.6" customHeight="1" x14ac:dyDescent="0.25">
      <c r="A31" s="255" t="s">
        <v>119</v>
      </c>
      <c r="B31" s="175" t="s">
        <v>5</v>
      </c>
      <c r="C31" s="176">
        <v>3</v>
      </c>
      <c r="D31" s="256"/>
      <c r="E31" s="220"/>
      <c r="F31" s="220"/>
      <c r="G31" s="171">
        <f t="shared" ref="G31:G42" si="4">SUM(C31:F31)</f>
        <v>3</v>
      </c>
    </row>
    <row r="32" spans="1:7" ht="15" customHeight="1" x14ac:dyDescent="0.25">
      <c r="A32" s="257" t="s">
        <v>118</v>
      </c>
      <c r="B32" s="258" t="s">
        <v>5</v>
      </c>
      <c r="C32" s="259">
        <v>1</v>
      </c>
      <c r="D32" s="177"/>
      <c r="E32" s="178"/>
      <c r="F32" s="178"/>
      <c r="G32" s="171">
        <f t="shared" si="4"/>
        <v>1</v>
      </c>
    </row>
    <row r="33" spans="1:8" ht="15.6" customHeight="1" x14ac:dyDescent="0.25">
      <c r="A33" s="257" t="s">
        <v>88</v>
      </c>
      <c r="B33" s="258" t="s">
        <v>3</v>
      </c>
      <c r="C33" s="259">
        <v>10</v>
      </c>
      <c r="D33" s="177"/>
      <c r="E33" s="178"/>
      <c r="F33" s="178"/>
      <c r="G33" s="171">
        <f t="shared" si="4"/>
        <v>10</v>
      </c>
    </row>
    <row r="34" spans="1:8" ht="15.6" customHeight="1" x14ac:dyDescent="0.25">
      <c r="A34" s="175" t="s">
        <v>142</v>
      </c>
      <c r="B34" s="190" t="s">
        <v>5</v>
      </c>
      <c r="C34" s="189">
        <v>10</v>
      </c>
      <c r="D34" s="256"/>
      <c r="E34" s="220"/>
      <c r="F34" s="220"/>
      <c r="G34" s="171">
        <f t="shared" si="4"/>
        <v>10</v>
      </c>
    </row>
    <row r="35" spans="1:8" ht="16.2" customHeight="1" x14ac:dyDescent="0.25">
      <c r="A35" s="175" t="s">
        <v>24</v>
      </c>
      <c r="B35" s="190" t="s">
        <v>3</v>
      </c>
      <c r="C35" s="189"/>
      <c r="D35" s="256"/>
      <c r="E35" s="220"/>
      <c r="F35" s="220">
        <v>2</v>
      </c>
      <c r="G35" s="171">
        <f t="shared" si="4"/>
        <v>2</v>
      </c>
    </row>
    <row r="36" spans="1:8" ht="30.75" customHeight="1" x14ac:dyDescent="0.25">
      <c r="A36" s="175" t="s">
        <v>133</v>
      </c>
      <c r="B36" s="193" t="s">
        <v>5</v>
      </c>
      <c r="C36" s="189"/>
      <c r="D36" s="256"/>
      <c r="E36" s="220">
        <v>8</v>
      </c>
      <c r="F36" s="220"/>
      <c r="G36" s="171">
        <f t="shared" si="4"/>
        <v>8</v>
      </c>
    </row>
    <row r="37" spans="1:8" ht="15.75" customHeight="1" x14ac:dyDescent="0.25">
      <c r="A37" s="258" t="s">
        <v>135</v>
      </c>
      <c r="B37" s="193" t="s">
        <v>3</v>
      </c>
      <c r="C37" s="189">
        <v>41</v>
      </c>
      <c r="D37" s="256"/>
      <c r="E37" s="220"/>
      <c r="F37" s="220"/>
      <c r="G37" s="171">
        <f t="shared" si="4"/>
        <v>41</v>
      </c>
    </row>
    <row r="38" spans="1:8" ht="15.75" customHeight="1" x14ac:dyDescent="0.25">
      <c r="A38" s="175" t="s">
        <v>62</v>
      </c>
      <c r="B38" s="193" t="s">
        <v>3</v>
      </c>
      <c r="C38" s="189">
        <v>1</v>
      </c>
      <c r="D38" s="256"/>
      <c r="E38" s="220"/>
      <c r="F38" s="220"/>
      <c r="G38" s="171">
        <f t="shared" si="4"/>
        <v>1</v>
      </c>
    </row>
    <row r="39" spans="1:8" ht="15.6" customHeight="1" x14ac:dyDescent="0.25">
      <c r="A39" s="175" t="s">
        <v>161</v>
      </c>
      <c r="B39" s="193" t="s">
        <v>3</v>
      </c>
      <c r="C39" s="189">
        <v>2</v>
      </c>
      <c r="D39" s="256"/>
      <c r="E39" s="220"/>
      <c r="F39" s="220"/>
      <c r="G39" s="171">
        <f t="shared" si="4"/>
        <v>2</v>
      </c>
    </row>
    <row r="40" spans="1:8" ht="16.2" customHeight="1" x14ac:dyDescent="0.25">
      <c r="A40" s="175" t="s">
        <v>49</v>
      </c>
      <c r="B40" s="193" t="s">
        <v>3</v>
      </c>
      <c r="C40" s="261">
        <v>15</v>
      </c>
      <c r="D40" s="256"/>
      <c r="E40" s="220"/>
      <c r="F40" s="220"/>
      <c r="G40" s="171">
        <f t="shared" si="4"/>
        <v>15</v>
      </c>
      <c r="H40" s="179"/>
    </row>
    <row r="41" spans="1:8" ht="16.2" customHeight="1" x14ac:dyDescent="0.25">
      <c r="A41" s="258" t="s">
        <v>90</v>
      </c>
      <c r="B41" s="193" t="s">
        <v>3</v>
      </c>
      <c r="C41" s="189">
        <v>5</v>
      </c>
      <c r="D41" s="256"/>
      <c r="E41" s="220"/>
      <c r="F41" s="220"/>
      <c r="G41" s="171">
        <f t="shared" si="4"/>
        <v>5</v>
      </c>
    </row>
    <row r="42" spans="1:8" ht="16.2" customHeight="1" x14ac:dyDescent="0.25">
      <c r="A42" s="258" t="s">
        <v>140</v>
      </c>
      <c r="B42" s="193" t="s">
        <v>3</v>
      </c>
      <c r="C42" s="189">
        <v>1</v>
      </c>
      <c r="D42" s="256"/>
      <c r="E42" s="220"/>
      <c r="F42" s="220"/>
      <c r="G42" s="171">
        <f t="shared" si="4"/>
        <v>1</v>
      </c>
    </row>
    <row r="43" spans="1:8" ht="32.25" customHeight="1" x14ac:dyDescent="0.25">
      <c r="A43" s="262" t="s">
        <v>26</v>
      </c>
      <c r="B43" s="196"/>
      <c r="C43" s="263">
        <f>SUM(C31:C42)</f>
        <v>89</v>
      </c>
      <c r="D43" s="264">
        <f>SUM(D31:D42)</f>
        <v>0</v>
      </c>
      <c r="E43" s="200">
        <f>SUM(E31:E42)</f>
        <v>8</v>
      </c>
      <c r="F43" s="200">
        <f>SUM(F31:F42)</f>
        <v>2</v>
      </c>
      <c r="G43" s="201">
        <f>SUM(G31:G42)</f>
        <v>99</v>
      </c>
    </row>
    <row r="44" spans="1:8" ht="15.6" customHeight="1" x14ac:dyDescent="0.25">
      <c r="A44" s="265" t="s">
        <v>27</v>
      </c>
      <c r="B44" s="205"/>
      <c r="C44" s="266">
        <f>SUM(C43)</f>
        <v>89</v>
      </c>
      <c r="D44" s="267">
        <f t="shared" ref="D44:G44" si="5">SUM(D43)</f>
        <v>0</v>
      </c>
      <c r="E44" s="267">
        <f t="shared" si="5"/>
        <v>8</v>
      </c>
      <c r="F44" s="267">
        <f t="shared" si="5"/>
        <v>2</v>
      </c>
      <c r="G44" s="267">
        <f t="shared" si="5"/>
        <v>99</v>
      </c>
    </row>
    <row r="45" spans="1:8" s="272" customFormat="1" ht="15.75" customHeight="1" x14ac:dyDescent="0.25">
      <c r="A45" s="269"/>
      <c r="B45" s="270"/>
      <c r="C45" s="271"/>
      <c r="D45" s="271"/>
      <c r="E45" s="271"/>
      <c r="F45" s="271"/>
      <c r="G45" s="271"/>
    </row>
    <row r="46" spans="1:8" s="272" customFormat="1" ht="15.75" customHeight="1" x14ac:dyDescent="0.25">
      <c r="A46" s="240" t="s">
        <v>208</v>
      </c>
      <c r="B46" s="240"/>
      <c r="C46" s="241"/>
      <c r="D46" s="242"/>
      <c r="E46" s="242"/>
      <c r="F46" s="271"/>
      <c r="G46" s="271"/>
    </row>
    <row r="47" spans="1:8" s="272" customFormat="1" ht="15.75" customHeight="1" x14ac:dyDescent="0.25">
      <c r="A47" s="269"/>
      <c r="B47" s="270"/>
      <c r="C47" s="271"/>
      <c r="D47" s="271"/>
      <c r="E47" s="271"/>
      <c r="F47" s="271"/>
      <c r="G47" s="271"/>
    </row>
    <row r="48" spans="1:8" ht="15.6" customHeight="1" x14ac:dyDescent="0.25">
      <c r="A48" s="344"/>
      <c r="B48" s="248"/>
      <c r="C48" s="345"/>
      <c r="D48" s="242"/>
      <c r="E48" s="242"/>
      <c r="F48" s="243"/>
      <c r="G48" s="346"/>
    </row>
    <row r="49" spans="1:8" ht="15.6" customHeight="1" x14ac:dyDescent="0.25">
      <c r="A49" s="344"/>
      <c r="B49" s="248"/>
      <c r="C49" s="345"/>
      <c r="D49" s="242"/>
      <c r="E49" s="242"/>
      <c r="F49" s="243"/>
      <c r="G49" s="346"/>
    </row>
    <row r="50" spans="1:8" s="164" customFormat="1" ht="15.6" customHeight="1" x14ac:dyDescent="0.3">
      <c r="A50" s="347" t="s">
        <v>209</v>
      </c>
      <c r="B50" s="252"/>
      <c r="C50" s="300"/>
      <c r="D50" s="348"/>
      <c r="E50" s="348"/>
      <c r="F50" s="301"/>
      <c r="G50" s="346"/>
    </row>
    <row r="51" spans="1:8" s="272" customFormat="1" ht="15.75" customHeight="1" x14ac:dyDescent="0.25">
      <c r="A51" s="269"/>
      <c r="B51" s="270"/>
      <c r="C51" s="271"/>
      <c r="D51" s="271"/>
      <c r="E51" s="271"/>
      <c r="F51" s="271"/>
      <c r="G51" s="271"/>
    </row>
    <row r="52" spans="1:8" ht="15.6" customHeight="1" thickBot="1" x14ac:dyDescent="0.3">
      <c r="A52" s="269"/>
      <c r="B52" s="270"/>
      <c r="C52" s="271"/>
      <c r="D52" s="271"/>
      <c r="E52" s="271"/>
      <c r="F52" s="271"/>
      <c r="G52" s="271"/>
      <c r="H52" s="180"/>
    </row>
    <row r="53" spans="1:8" s="164" customFormat="1" ht="82.5" customHeight="1" x14ac:dyDescent="0.25">
      <c r="A53" s="463" t="s">
        <v>1</v>
      </c>
      <c r="B53" s="438" t="s">
        <v>210</v>
      </c>
      <c r="C53" s="440" t="s">
        <v>169</v>
      </c>
      <c r="D53" s="442" t="s">
        <v>170</v>
      </c>
      <c r="E53" s="444" t="s">
        <v>70</v>
      </c>
      <c r="F53" s="389" t="s">
        <v>207</v>
      </c>
      <c r="G53" s="453" t="s">
        <v>171</v>
      </c>
    </row>
    <row r="54" spans="1:8" ht="22.5" customHeight="1" thickBot="1" x14ac:dyDescent="0.3">
      <c r="A54" s="464"/>
      <c r="B54" s="439"/>
      <c r="C54" s="441"/>
      <c r="D54" s="443"/>
      <c r="E54" s="445"/>
      <c r="F54" s="390"/>
      <c r="G54" s="454"/>
    </row>
    <row r="55" spans="1:8" ht="15.75" customHeight="1" x14ac:dyDescent="0.25">
      <c r="A55" s="175" t="s">
        <v>28</v>
      </c>
      <c r="B55" s="190" t="s">
        <v>5</v>
      </c>
      <c r="C55" s="189">
        <v>8</v>
      </c>
      <c r="D55" s="256"/>
      <c r="E55" s="256"/>
      <c r="F55" s="220"/>
      <c r="G55" s="171">
        <f>SUM(C55:F55)</f>
        <v>8</v>
      </c>
    </row>
    <row r="56" spans="1:8" ht="15.75" customHeight="1" x14ac:dyDescent="0.25">
      <c r="A56" s="262" t="s">
        <v>29</v>
      </c>
      <c r="B56" s="196"/>
      <c r="C56" s="197">
        <f>SUM(C55:C55)</f>
        <v>8</v>
      </c>
      <c r="D56" s="198">
        <f>SUM(D55:D55)</f>
        <v>0</v>
      </c>
      <c r="E56" s="199">
        <f>SUM(E55:E55)</f>
        <v>0</v>
      </c>
      <c r="F56" s="199">
        <f>SUM(F55:F55)</f>
        <v>0</v>
      </c>
      <c r="G56" s="201">
        <f>SUM(G55:G55)</f>
        <v>8</v>
      </c>
    </row>
    <row r="57" spans="1:8" ht="15.75" customHeight="1" x14ac:dyDescent="0.25">
      <c r="A57" s="175" t="s">
        <v>15</v>
      </c>
      <c r="B57" s="175" t="s">
        <v>3</v>
      </c>
      <c r="C57" s="176">
        <v>1</v>
      </c>
      <c r="D57" s="256"/>
      <c r="E57" s="256"/>
      <c r="F57" s="220"/>
      <c r="G57" s="171">
        <f t="shared" ref="G57:G59" si="6">SUM(C57:F57)</f>
        <v>1</v>
      </c>
    </row>
    <row r="58" spans="1:8" ht="17.25" customHeight="1" x14ac:dyDescent="0.25">
      <c r="A58" s="175" t="s">
        <v>84</v>
      </c>
      <c r="B58" s="175" t="s">
        <v>5</v>
      </c>
      <c r="C58" s="176">
        <v>64</v>
      </c>
      <c r="D58" s="256"/>
      <c r="E58" s="256"/>
      <c r="F58" s="220"/>
      <c r="G58" s="171">
        <f t="shared" si="6"/>
        <v>64</v>
      </c>
    </row>
    <row r="59" spans="1:8" s="275" customFormat="1" ht="15.6" customHeight="1" x14ac:dyDescent="0.25">
      <c r="A59" s="175" t="s">
        <v>59</v>
      </c>
      <c r="B59" s="175" t="s">
        <v>5</v>
      </c>
      <c r="C59" s="176">
        <v>39</v>
      </c>
      <c r="D59" s="256"/>
      <c r="E59" s="256"/>
      <c r="F59" s="256"/>
      <c r="G59" s="171">
        <f t="shared" si="6"/>
        <v>39</v>
      </c>
    </row>
    <row r="60" spans="1:8" s="160" customFormat="1" ht="29.25" customHeight="1" x14ac:dyDescent="0.25">
      <c r="A60" s="262" t="s">
        <v>31</v>
      </c>
      <c r="B60" s="196"/>
      <c r="C60" s="197">
        <f>SUM(C57:C59)</f>
        <v>104</v>
      </c>
      <c r="D60" s="198">
        <f>SUM(D57:D59)</f>
        <v>0</v>
      </c>
      <c r="E60" s="198">
        <f>SUM(E57:E59)</f>
        <v>0</v>
      </c>
      <c r="F60" s="198">
        <f>SUM(F57:F59)</f>
        <v>0</v>
      </c>
      <c r="G60" s="276">
        <f>SUM(G57:G59)</f>
        <v>104</v>
      </c>
    </row>
    <row r="61" spans="1:8" s="160" customFormat="1" ht="16.2" customHeight="1" x14ac:dyDescent="0.25">
      <c r="A61" s="258" t="s">
        <v>9</v>
      </c>
      <c r="B61" s="277" t="s">
        <v>3</v>
      </c>
      <c r="C61" s="261"/>
      <c r="D61" s="177">
        <v>1</v>
      </c>
      <c r="E61" s="177"/>
      <c r="F61" s="178"/>
      <c r="G61" s="171">
        <f t="shared" ref="G61:G63" si="7">SUM(C61:F61)</f>
        <v>1</v>
      </c>
    </row>
    <row r="62" spans="1:8" s="164" customFormat="1" ht="15.6" customHeight="1" x14ac:dyDescent="0.25">
      <c r="A62" s="303" t="s">
        <v>175</v>
      </c>
      <c r="B62" s="129" t="s">
        <v>5</v>
      </c>
      <c r="C62" s="189">
        <v>26</v>
      </c>
      <c r="D62" s="256"/>
      <c r="E62" s="256"/>
      <c r="F62" s="220"/>
      <c r="G62" s="171">
        <f t="shared" si="7"/>
        <v>26</v>
      </c>
    </row>
    <row r="63" spans="1:8" s="164" customFormat="1" ht="15.6" customHeight="1" x14ac:dyDescent="0.25">
      <c r="A63" s="303" t="s">
        <v>176</v>
      </c>
      <c r="B63" s="129" t="s">
        <v>5</v>
      </c>
      <c r="C63" s="189">
        <v>2</v>
      </c>
      <c r="D63" s="256"/>
      <c r="E63" s="256"/>
      <c r="F63" s="220"/>
      <c r="G63" s="171">
        <f t="shared" si="7"/>
        <v>2</v>
      </c>
    </row>
    <row r="64" spans="1:8" ht="15.75" customHeight="1" x14ac:dyDescent="0.25">
      <c r="A64" s="192" t="s">
        <v>182</v>
      </c>
      <c r="B64" s="190" t="s">
        <v>5</v>
      </c>
      <c r="C64" s="189">
        <v>1</v>
      </c>
      <c r="D64" s="256"/>
      <c r="E64" s="256"/>
      <c r="F64" s="220"/>
      <c r="G64" s="171">
        <f>SUM(C64:F64)</f>
        <v>1</v>
      </c>
    </row>
    <row r="65" spans="1:7" s="164" customFormat="1" ht="31.5" customHeight="1" x14ac:dyDescent="0.25">
      <c r="A65" s="262" t="s">
        <v>32</v>
      </c>
      <c r="B65" s="196"/>
      <c r="C65" s="197">
        <f>SUM(C61:C64)</f>
        <v>29</v>
      </c>
      <c r="D65" s="198">
        <f>SUM(D61:D64)</f>
        <v>1</v>
      </c>
      <c r="E65" s="198">
        <f>SUM(E61:E64)</f>
        <v>0</v>
      </c>
      <c r="F65" s="198">
        <f>SUM(F61:F64)</f>
        <v>0</v>
      </c>
      <c r="G65" s="276">
        <f>SUM(G61:G64)</f>
        <v>30</v>
      </c>
    </row>
    <row r="66" spans="1:7" s="164" customFormat="1" ht="16.2" customHeight="1" x14ac:dyDescent="0.25">
      <c r="A66" s="175" t="s">
        <v>82</v>
      </c>
      <c r="B66" s="278" t="s">
        <v>3</v>
      </c>
      <c r="C66" s="279">
        <v>1</v>
      </c>
      <c r="D66" s="194"/>
      <c r="E66" s="280"/>
      <c r="F66" s="178"/>
      <c r="G66" s="171">
        <f t="shared" ref="G66:G70" si="8">SUM(C66:F66)</f>
        <v>1</v>
      </c>
    </row>
    <row r="67" spans="1:7" s="281" customFormat="1" ht="16.2" customHeight="1" x14ac:dyDescent="0.25">
      <c r="A67" s="258" t="s">
        <v>138</v>
      </c>
      <c r="B67" s="278" t="s">
        <v>5</v>
      </c>
      <c r="C67" s="279">
        <v>6</v>
      </c>
      <c r="D67" s="194"/>
      <c r="E67" s="280"/>
      <c r="F67" s="178"/>
      <c r="G67" s="171">
        <f t="shared" si="8"/>
        <v>6</v>
      </c>
    </row>
    <row r="68" spans="1:7" s="281" customFormat="1" ht="16.2" customHeight="1" x14ac:dyDescent="0.25">
      <c r="A68" s="258" t="s">
        <v>137</v>
      </c>
      <c r="B68" s="278" t="s">
        <v>5</v>
      </c>
      <c r="C68" s="279">
        <v>5</v>
      </c>
      <c r="D68" s="194"/>
      <c r="E68" s="280"/>
      <c r="F68" s="178"/>
      <c r="G68" s="171">
        <f t="shared" si="8"/>
        <v>5</v>
      </c>
    </row>
    <row r="69" spans="1:7" s="281" customFormat="1" ht="16.2" customHeight="1" x14ac:dyDescent="0.25">
      <c r="A69" s="72" t="s">
        <v>177</v>
      </c>
      <c r="B69" s="278" t="s">
        <v>5</v>
      </c>
      <c r="C69" s="279">
        <v>12</v>
      </c>
      <c r="D69" s="194"/>
      <c r="E69" s="280"/>
      <c r="F69" s="178"/>
      <c r="G69" s="171">
        <f t="shared" si="8"/>
        <v>12</v>
      </c>
    </row>
    <row r="70" spans="1:7" s="281" customFormat="1" ht="16.2" customHeight="1" x14ac:dyDescent="0.25">
      <c r="A70" s="72" t="s">
        <v>178</v>
      </c>
      <c r="B70" s="278" t="s">
        <v>5</v>
      </c>
      <c r="C70" s="279">
        <v>17</v>
      </c>
      <c r="D70" s="194"/>
      <c r="E70" s="280"/>
      <c r="F70" s="178"/>
      <c r="G70" s="171">
        <f t="shared" si="8"/>
        <v>17</v>
      </c>
    </row>
    <row r="71" spans="1:7" s="164" customFormat="1" ht="30" customHeight="1" x14ac:dyDescent="0.25">
      <c r="A71" s="262" t="s">
        <v>179</v>
      </c>
      <c r="B71" s="282"/>
      <c r="C71" s="197">
        <f>SUM(C66:C70)</f>
        <v>41</v>
      </c>
      <c r="D71" s="198">
        <f t="shared" ref="D71:F71" si="9">SUM(D66:D70)</f>
        <v>0</v>
      </c>
      <c r="E71" s="199">
        <f t="shared" si="9"/>
        <v>0</v>
      </c>
      <c r="F71" s="199">
        <f t="shared" si="9"/>
        <v>0</v>
      </c>
      <c r="G71" s="201">
        <f>SUM(G66:G70)</f>
        <v>41</v>
      </c>
    </row>
    <row r="72" spans="1:7" s="164" customFormat="1" ht="16.2" thickBot="1" x14ac:dyDescent="0.3">
      <c r="A72" s="283" t="s">
        <v>33</v>
      </c>
      <c r="B72" s="284"/>
      <c r="C72" s="285">
        <f>SUM(C71,C65,C60,C56)</f>
        <v>182</v>
      </c>
      <c r="D72" s="286">
        <f>SUM(D71,D65,D60,D56)</f>
        <v>1</v>
      </c>
      <c r="E72" s="286">
        <f>SUM(E71,E65,E60,E56)</f>
        <v>0</v>
      </c>
      <c r="F72" s="286">
        <f>SUM(F71,F65,F60,F56)</f>
        <v>0</v>
      </c>
      <c r="G72" s="286">
        <f>SUM(G71,G65,G60,G56)</f>
        <v>183</v>
      </c>
    </row>
    <row r="73" spans="1:7" s="164" customFormat="1" ht="18" thickBot="1" x14ac:dyDescent="0.3">
      <c r="A73" s="287" t="s">
        <v>34</v>
      </c>
      <c r="B73" s="287"/>
      <c r="C73" s="288">
        <f>SUM(C30,C19,C44,C72)</f>
        <v>328</v>
      </c>
      <c r="D73" s="289">
        <f>SUM(D30,D19,D44,D72)</f>
        <v>4</v>
      </c>
      <c r="E73" s="290">
        <f>SUM(E30,E19,E44,E72)</f>
        <v>22</v>
      </c>
      <c r="F73" s="290">
        <f>SUM(F30,F19,F44,F72)</f>
        <v>2</v>
      </c>
      <c r="G73" s="291">
        <f>SUM(G30,G19,G44,G72)</f>
        <v>356</v>
      </c>
    </row>
    <row r="74" spans="1:7" s="164" customFormat="1" ht="34.5" customHeight="1" x14ac:dyDescent="0.25">
      <c r="A74" s="160"/>
      <c r="B74" s="160"/>
      <c r="C74" s="159"/>
      <c r="D74" s="294"/>
      <c r="E74" s="295"/>
      <c r="F74" s="159"/>
      <c r="G74" s="159"/>
    </row>
    <row r="75" spans="1:7" s="164" customFormat="1" ht="17.25" customHeight="1" thickBot="1" x14ac:dyDescent="0.3">
      <c r="A75" s="296"/>
      <c r="B75" s="296"/>
      <c r="C75" s="297"/>
      <c r="D75" s="297"/>
      <c r="E75" s="297"/>
      <c r="F75" s="297"/>
      <c r="G75" s="297"/>
    </row>
    <row r="76" spans="1:7" s="164" customFormat="1" ht="15.6" thickBot="1" x14ac:dyDescent="0.3">
      <c r="A76" s="431" t="s">
        <v>112</v>
      </c>
      <c r="B76" s="432"/>
      <c r="C76" s="432"/>
      <c r="D76" s="432"/>
      <c r="E76" s="432"/>
      <c r="F76" s="432"/>
      <c r="G76" s="433"/>
    </row>
    <row r="77" spans="1:7" s="164" customFormat="1" ht="15.6" thickBot="1" x14ac:dyDescent="0.3">
      <c r="A77" s="298"/>
      <c r="B77" s="298"/>
      <c r="C77" s="299"/>
      <c r="D77" s="299"/>
      <c r="E77" s="299"/>
      <c r="F77" s="299"/>
      <c r="G77" s="299"/>
    </row>
    <row r="78" spans="1:7" s="164" customFormat="1" x14ac:dyDescent="0.25">
      <c r="A78" s="305" t="s">
        <v>174</v>
      </c>
      <c r="B78" s="306"/>
      <c r="C78" s="307"/>
      <c r="D78" s="307"/>
      <c r="E78" s="307"/>
      <c r="F78" s="307"/>
      <c r="G78" s="308"/>
    </row>
    <row r="79" spans="1:7" s="164" customFormat="1" x14ac:dyDescent="0.25">
      <c r="A79" s="309"/>
      <c r="B79" s="310"/>
      <c r="C79" s="311"/>
      <c r="D79" s="311"/>
      <c r="E79" s="311"/>
      <c r="F79" s="311"/>
      <c r="G79" s="312"/>
    </row>
    <row r="80" spans="1:7" s="164" customFormat="1" x14ac:dyDescent="0.25">
      <c r="A80" s="313"/>
      <c r="B80" s="314"/>
      <c r="C80" s="315" t="s">
        <v>36</v>
      </c>
      <c r="D80" s="316"/>
      <c r="E80" s="317"/>
      <c r="F80" s="316"/>
      <c r="G80" s="318"/>
    </row>
    <row r="81" spans="1:7" s="164" customFormat="1" x14ac:dyDescent="0.25">
      <c r="A81" s="313" t="s">
        <v>37</v>
      </c>
      <c r="B81" s="314">
        <v>78</v>
      </c>
      <c r="C81" s="319">
        <f>(B81/B83)*100</f>
        <v>23.780487804878049</v>
      </c>
      <c r="D81" s="316"/>
      <c r="E81" s="320"/>
      <c r="F81" s="316"/>
      <c r="G81" s="318"/>
    </row>
    <row r="82" spans="1:7" s="164" customFormat="1" x14ac:dyDescent="0.25">
      <c r="A82" s="313" t="s">
        <v>38</v>
      </c>
      <c r="B82" s="314">
        <v>250</v>
      </c>
      <c r="C82" s="319">
        <f>(B82/B83)*100</f>
        <v>76.219512195121951</v>
      </c>
      <c r="D82" s="316"/>
      <c r="E82" s="320"/>
      <c r="F82" s="316"/>
      <c r="G82" s="318"/>
    </row>
    <row r="83" spans="1:7" s="164" customFormat="1" ht="15.6" thickBot="1" x14ac:dyDescent="0.3">
      <c r="A83" s="321" t="s">
        <v>39</v>
      </c>
      <c r="B83" s="322">
        <f>SUM(B81:B82)</f>
        <v>328</v>
      </c>
      <c r="C83" s="323"/>
      <c r="D83" s="324"/>
      <c r="E83" s="325"/>
      <c r="F83" s="324"/>
      <c r="G83" s="326"/>
    </row>
    <row r="84" spans="1:7" x14ac:dyDescent="0.25">
      <c r="A84" s="314"/>
      <c r="B84" s="314"/>
      <c r="C84" s="319"/>
      <c r="D84" s="316"/>
      <c r="E84" s="320"/>
      <c r="F84" s="349"/>
      <c r="G84" s="349"/>
    </row>
    <row r="85" spans="1:7" x14ac:dyDescent="0.25">
      <c r="A85" s="350" t="s">
        <v>45</v>
      </c>
      <c r="B85" s="351"/>
      <c r="C85" s="349"/>
      <c r="D85" s="349"/>
      <c r="E85" s="349"/>
      <c r="F85" s="349"/>
      <c r="G85" s="349"/>
    </row>
    <row r="86" spans="1:7" x14ac:dyDescent="0.25">
      <c r="A86" s="351"/>
      <c r="B86" s="351"/>
      <c r="C86" s="349"/>
      <c r="D86" s="349"/>
      <c r="E86" s="349"/>
      <c r="F86" s="349"/>
      <c r="G86" s="349"/>
    </row>
    <row r="87" spans="1:7" ht="15.6" x14ac:dyDescent="0.3">
      <c r="A87" s="352"/>
      <c r="B87" s="351"/>
      <c r="C87" s="349"/>
      <c r="D87" s="349"/>
      <c r="E87" s="349"/>
      <c r="F87" s="349"/>
      <c r="G87" s="349"/>
    </row>
    <row r="88" spans="1:7" ht="15.6" x14ac:dyDescent="0.3">
      <c r="A88" s="302"/>
      <c r="B88" s="164"/>
      <c r="C88" s="300"/>
      <c r="D88" s="300"/>
      <c r="E88" s="300"/>
      <c r="F88" s="300"/>
      <c r="G88" s="300"/>
    </row>
    <row r="89" spans="1:7" x14ac:dyDescent="0.25">
      <c r="C89" s="300"/>
      <c r="D89" s="300"/>
      <c r="E89" s="300"/>
      <c r="F89" s="300"/>
      <c r="G89" s="300"/>
    </row>
  </sheetData>
  <mergeCells count="15">
    <mergeCell ref="A76:G76"/>
    <mergeCell ref="G10:G11"/>
    <mergeCell ref="A53:A54"/>
    <mergeCell ref="B53:B54"/>
    <mergeCell ref="C53:C54"/>
    <mergeCell ref="D53:D54"/>
    <mergeCell ref="E53:E54"/>
    <mergeCell ref="F53:F54"/>
    <mergeCell ref="G53:G54"/>
    <mergeCell ref="A10:A11"/>
    <mergeCell ref="B10:B11"/>
    <mergeCell ref="C10:C11"/>
    <mergeCell ref="D10:D11"/>
    <mergeCell ref="E10:E11"/>
    <mergeCell ref="F10:F11"/>
  </mergeCells>
  <pageMargins left="0.78740157480314965" right="0.78740157480314965" top="0.98425196850393704" bottom="0.98425196850393704" header="0.51181102362204722" footer="0.51181102362204722"/>
  <pageSetup paperSize="9" scale="48" fitToHeight="0" orientation="portrait" verticalDpi="4294967295" r:id="rId1"/>
  <headerFooter alignWithMargins="0">
    <oddHeader>&amp;LFachhochschule Südwestfalen
- Der Kanzler -&amp;RIserlohn, 01.06.2022
SG 2.1</oddHeader>
    <oddFooter>&amp;R&amp;A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24</vt:i4>
      </vt:variant>
    </vt:vector>
  </HeadingPairs>
  <TitlesOfParts>
    <vt:vector size="32" baseType="lpstr">
      <vt:lpstr>Studierendenzahlen WS 23_24</vt:lpstr>
      <vt:lpstr>Studierendenzahlen SS 23</vt:lpstr>
      <vt:lpstr>Studierendenzahlen WS 22_23</vt:lpstr>
      <vt:lpstr>Studierendenzahlen SS 22</vt:lpstr>
      <vt:lpstr>Studienanfänger_innen WS 23_24</vt:lpstr>
      <vt:lpstr>Studienanfänger_innen SS 23</vt:lpstr>
      <vt:lpstr>Studienanfänger_innen WS 22_23</vt:lpstr>
      <vt:lpstr>Studienanfänger_innen SS 22</vt:lpstr>
      <vt:lpstr>'Studienanfänger_innen SS 22'!Druckbereich</vt:lpstr>
      <vt:lpstr>'Studienanfänger_innen SS 23'!Druckbereich</vt:lpstr>
      <vt:lpstr>'Studienanfänger_innen WS 22_23'!Druckbereich</vt:lpstr>
      <vt:lpstr>'Studierendenzahlen SS 22'!Druckbereich</vt:lpstr>
      <vt:lpstr>'Studierendenzahlen SS 23'!Druckbereich</vt:lpstr>
      <vt:lpstr>'Studierendenzahlen WS 22_23'!Druckbereich</vt:lpstr>
      <vt:lpstr>'Studierendenzahlen SS 22'!ghj</vt:lpstr>
      <vt:lpstr>'Studierendenzahlen SS 23'!ghj</vt:lpstr>
      <vt:lpstr>'Studierendenzahlen WS 22_23'!ghj</vt:lpstr>
      <vt:lpstr>'Studierendenzahlen WS 23_24'!ghj</vt:lpstr>
      <vt:lpstr>'Studierendenzahlen SS 22'!lmn</vt:lpstr>
      <vt:lpstr>'Studierendenzahlen SS 23'!lmn</vt:lpstr>
      <vt:lpstr>'Studierendenzahlen WS 22_23'!lmn</vt:lpstr>
      <vt:lpstr>'Studierendenzahlen WS 23_24'!lmn</vt:lpstr>
      <vt:lpstr>'Studierendenzahlen WS 23_24'!mn</vt:lpstr>
      <vt:lpstr>'Studienanfänger_innen WS 23_24'!Print_Area</vt:lpstr>
      <vt:lpstr>'Studierendenzahlen SS 22'!Print_Area</vt:lpstr>
      <vt:lpstr>'Studierendenzahlen SS 23'!Print_Area</vt:lpstr>
      <vt:lpstr>'Studierendenzahlen WS 22_23'!Print_Area</vt:lpstr>
      <vt:lpstr>'Studierendenzahlen WS 23_24'!Print_Area</vt:lpstr>
      <vt:lpstr>'Studierendenzahlen SS 22'!xyz</vt:lpstr>
      <vt:lpstr>'Studierendenzahlen SS 23'!xyz</vt:lpstr>
      <vt:lpstr>'Studierendenzahlen WS 22_23'!xyz</vt:lpstr>
      <vt:lpstr>'Studierendenzahlen WS 23_24'!xyz</vt:lpstr>
    </vt:vector>
  </TitlesOfParts>
  <Company>FH Suedwestfalen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</dc:creator>
  <cp:lastModifiedBy>Albers</cp:lastModifiedBy>
  <cp:lastPrinted>2020-06-18T07:41:48Z</cp:lastPrinted>
  <dcterms:created xsi:type="dcterms:W3CDTF">2006-12-13T12:20:37Z</dcterms:created>
  <dcterms:modified xsi:type="dcterms:W3CDTF">2023-12-12T11:35:12Z</dcterms:modified>
</cp:coreProperties>
</file>